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ento_zošit"/>
  <mc:AlternateContent xmlns:mc="http://schemas.openxmlformats.org/markup-compatibility/2006">
    <mc:Choice Requires="x15">
      <x15ac:absPath xmlns:x15ac="http://schemas.microsoft.com/office/spreadsheetml/2010/11/ac" url="E:\MAS\B2\Bez sledovania zmien\06_VZOR_vyzvy_na_predkladanie_ZoPr_v.1.9-BSZ\VZOROVÉ Prílohy k Žiadosti o príspevok\"/>
    </mc:Choice>
  </mc:AlternateContent>
  <xr:revisionPtr revIDLastSave="0" documentId="13_ncr:1_{362070D7-F5A6-407B-BE49-19658F30DAA2}" xr6:coauthVersionLast="47" xr6:coauthVersionMax="47" xr10:uidLastSave="{00000000-0000-0000-0000-000000000000}"/>
  <bookViews>
    <workbookView xWindow="-110" yWindow="-110" windowWidth="19420" windowHeight="10420" xr2:uid="{00000000-000D-0000-FFFF-FFFF00000000}"/>
  </bookViews>
  <sheets>
    <sheet name="Verejný sektor + NÚJ" sheetId="1" r:id="rId1"/>
  </sheets>
  <definedNames>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2" i="1" l="1"/>
  <c r="K41" i="1"/>
  <c r="K40" i="1"/>
  <c r="K39" i="1"/>
  <c r="J42" i="1"/>
  <c r="J41" i="1"/>
  <c r="J40" i="1"/>
  <c r="J39" i="1"/>
  <c r="I42" i="1"/>
  <c r="I41" i="1"/>
  <c r="I40" i="1"/>
  <c r="I39" i="1"/>
  <c r="D62" i="1" l="1"/>
  <c r="D49" i="1"/>
  <c r="D38" i="1"/>
  <c r="D21" i="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sharedStrings.xml><?xml version="1.0" encoding="utf-8"?>
<sst xmlns="http://schemas.openxmlformats.org/spreadsheetml/2006/main" count="83" uniqueCount="66">
  <si>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</si>
  <si>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</si>
  <si>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</si>
  <si>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</si>
  <si>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</si>
  <si>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</si>
  <si>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</si>
  <si>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</si>
  <si>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</si>
  <si>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</si>
  <si>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</si>
  <si>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</si>
  <si>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</si>
  <si>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</si>
  <si>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</si>
  <si>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</si>
  <si>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</si>
  <si>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</si>
  <si>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</si>
  <si>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</si>
  <si>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</si>
  <si>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</si>
  <si>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</si>
  <si>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</si>
  <si>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</si>
  <si>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</si>
  <si>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</si>
  <si>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</si>
  <si>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</si>
  <si>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</si>
  <si>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</si>
  <si>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</si>
  <si>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</si>
  <si>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</si>
  <si>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</si>
  <si>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</si>
  <si>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</si>
  <si>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</si>
  <si>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</si>
  <si>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</si>
  <si>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</si>
  <si>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</si>
  <si>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</si>
  <si>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</si>
  <si>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</si>
  <si>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</si>
  <si>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</si>
  <si>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</si>
  <si>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</si>
  <si>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</si>
  <si>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</si>
  <si>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</si>
  <si>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</si>
  <si>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</si>
  <si>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</si>
  <si>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</si>
  <si>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</si>
  <si>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</si>
  <si>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</si>
  <si>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</si>
  <si>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</si>
  <si>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</si>
  <si>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</si>
  <si>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</si>
  <si>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</si>
  <si>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r>
      <rPr>
        <sz val="10"/>
        <rFont val="Arial"/>
        <family val="2"/>
        <charset val="238"/>
      </rPr>
      <t>Príloha 4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</si>
</sst>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19"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font>
  </fonts>
  <fills count="10">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79">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3" fillId="2" borderId="0" xfId="2" applyFont="1" applyFill="1" applyAlignment="1" applyProtection="1">
      <alignment horizontal="left" vertical="center"/>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5" fillId="2" borderId="3" xfId="2" applyFont="1" applyFill="1" applyBorder="1" applyAlignment="1" applyProtection="1">
      <alignment vertical="center" wrapText="1"/>
      <protection locked="0"/>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6" fillId="2" borderId="0" xfId="3" applyFont="1" applyFill="1" applyAlignment="1" applyProtection="1">
      <alignment horizontal="left" wrapText="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29"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31"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31750</xdr:rowOff>
        </xdr:from>
        <xdr:to>
          <xdr:col>3</xdr:col>
          <xdr:colOff>3194050</xdr:colOff>
          <xdr:row>37</xdr:row>
          <xdr:rowOff>31750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36576" tIns="32004" rIns="0" bIns="32004"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47</xdr:row>
          <xdr:rowOff>12700</xdr:rowOff>
        </xdr:from>
        <xdr:to>
          <xdr:col>3</xdr:col>
          <xdr:colOff>3194050</xdr:colOff>
          <xdr:row>48</xdr:row>
          <xdr:rowOff>69850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36576" tIns="32004" rIns="0" bIns="32004"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59</xdr:row>
          <xdr:rowOff>152400</xdr:rowOff>
        </xdr:from>
        <xdr:to>
          <xdr:col>3</xdr:col>
          <xdr:colOff>3175000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36576" tIns="32004" rIns="0" bIns="32004"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35278</xdr:colOff>
      <xdr:row>0</xdr:row>
      <xdr:rowOff>35278</xdr:rowOff>
    </xdr:from>
    <xdr:to>
      <xdr:col>1</xdr:col>
      <xdr:colOff>802922</xdr:colOff>
      <xdr:row>1</xdr:row>
      <xdr:rowOff>501650</xdr:rowOff>
    </xdr:to>
    <xdr:pic>
      <xdr:nvPicPr>
        <xdr:cNvPr id="2" name="Obrázok 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5278" y="35278"/>
          <a:ext cx="1409700" cy="628650"/>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90" zoomScaleNormal="100" zoomScaleSheetLayoutView="90" workbookViewId="0">
      <selection activeCell="B6" sqref="B6"/>
    </sheetView>
  </sheetViews>
  <sheetFormatPr defaultColWidth="9.1796875" defaultRowHeight="12.5" x14ac:dyDescent="0.35"/>
  <cols>
    <col min="1" max="1" width="9.1796875" style="1" customWidth="1"/>
    <col min="2" max="2" width="47.453125" style="1" customWidth="1"/>
    <col min="3" max="3" width="27.453125" style="1" customWidth="1"/>
    <col min="4" max="4" width="47.81640625" style="1" customWidth="1"/>
    <col min="5" max="6" width="9.1796875" style="1"/>
    <col min="7" max="7" width="16.1796875" style="1" bestFit="1" customWidth="1"/>
    <col min="8" max="8" width="9.1796875" style="1" customWidth="1"/>
    <col min="9" max="9" width="16.1796875" style="1" hidden="1" customWidth="1"/>
    <col min="10" max="11" width="11.453125" style="1" hidden="1" customWidth="1"/>
    <col min="12" max="12" width="11.453125" style="1" customWidth="1"/>
    <col min="13" max="16384" width="9.1796875" style="1"/>
  </cols>
  <sheetData>
    <row r="1" spans="1:4" ht="12.75" customHeight="1" x14ac:dyDescent="0.35">
      <c r="A1" s="67" t="s">
        <v>65</v>
      </c>
      <c r="B1" s="67"/>
      <c r="C1" s="67"/>
      <c r="D1" s="67"/>
    </row>
    <row r="2" spans="1:4" ht="47.25" customHeight="1" x14ac:dyDescent="0.35">
      <c r="A2" s="35"/>
      <c r="B2" s="23"/>
      <c r="C2" s="23"/>
      <c r="D2" s="23"/>
    </row>
    <row r="3" spans="1:4" ht="12.75" customHeight="1" x14ac:dyDescent="0.35">
      <c r="A3" s="23"/>
      <c r="B3" s="23"/>
      <c r="C3" s="23"/>
      <c r="D3" s="23"/>
    </row>
    <row r="4" spans="1:4" ht="12.75" customHeight="1" x14ac:dyDescent="0.35">
      <c r="A4" s="32"/>
      <c r="B4" s="32"/>
      <c r="C4" s="32"/>
      <c r="D4" s="32"/>
    </row>
    <row r="5" spans="1:4" ht="48.75" customHeight="1" x14ac:dyDescent="0.35">
      <c r="A5" s="68" t="s">
        <v>0</v>
      </c>
      <c r="B5" s="68"/>
      <c r="C5" s="68"/>
      <c r="D5" s="68"/>
    </row>
    <row r="6" spans="1:4" ht="20.5" thickBot="1" x14ac:dyDescent="0.4">
      <c r="A6" s="37"/>
      <c r="B6" s="37"/>
      <c r="C6" s="37"/>
      <c r="D6" s="37"/>
    </row>
    <row r="7" spans="1:4" ht="48.75" customHeight="1" thickBot="1" x14ac:dyDescent="0.4">
      <c r="A7" s="69" t="s">
        <v>1</v>
      </c>
      <c r="B7" s="70"/>
      <c r="C7" s="71"/>
      <c r="D7" s="36"/>
    </row>
    <row r="8" spans="1:4" ht="20" x14ac:dyDescent="0.35">
      <c r="A8" s="37"/>
      <c r="B8" s="37"/>
      <c r="C8" s="37"/>
      <c r="D8" s="37"/>
    </row>
    <row r="9" spans="1:4" ht="12" customHeight="1" x14ac:dyDescent="0.35">
      <c r="A9" s="72" t="s">
        <v>64</v>
      </c>
      <c r="B9" s="72"/>
      <c r="C9" s="72"/>
      <c r="D9" s="72"/>
    </row>
    <row r="10" spans="1:4" ht="12" customHeight="1" x14ac:dyDescent="0.35">
      <c r="A10" s="72"/>
      <c r="B10" s="72"/>
      <c r="C10" s="72"/>
      <c r="D10" s="72"/>
    </row>
    <row r="11" spans="1:4" ht="12" customHeight="1" x14ac:dyDescent="0.35">
      <c r="A11" s="72"/>
      <c r="B11" s="72"/>
      <c r="C11" s="72"/>
      <c r="D11" s="72"/>
    </row>
    <row r="12" spans="1:4" ht="12" customHeight="1" x14ac:dyDescent="0.35">
      <c r="A12" s="72"/>
      <c r="B12" s="72"/>
      <c r="C12" s="72"/>
      <c r="D12" s="72"/>
    </row>
    <row r="13" spans="1:4" ht="12" customHeight="1" x14ac:dyDescent="0.35">
      <c r="A13" s="72"/>
      <c r="B13" s="72"/>
      <c r="C13" s="72"/>
      <c r="D13" s="72"/>
    </row>
    <row r="14" spans="1:4" ht="12" customHeight="1" x14ac:dyDescent="0.35">
      <c r="A14" s="72"/>
      <c r="B14" s="72"/>
      <c r="C14" s="72"/>
      <c r="D14" s="72"/>
    </row>
    <row r="15" spans="1:4" ht="12" customHeight="1" x14ac:dyDescent="0.35">
      <c r="A15" s="72"/>
      <c r="B15" s="72"/>
      <c r="C15" s="72"/>
      <c r="D15" s="72"/>
    </row>
    <row r="16" spans="1:4" ht="12" customHeight="1" x14ac:dyDescent="0.35">
      <c r="A16" s="72"/>
      <c r="B16" s="72"/>
      <c r="C16" s="72"/>
      <c r="D16" s="72"/>
    </row>
    <row r="17" spans="1:4" ht="12" customHeight="1" x14ac:dyDescent="0.35">
      <c r="A17" s="72"/>
      <c r="B17" s="72"/>
      <c r="C17" s="72"/>
      <c r="D17" s="72"/>
    </row>
    <row r="18" spans="1:4" ht="14.25" customHeight="1" x14ac:dyDescent="0.3">
      <c r="A18" s="39"/>
      <c r="B18" s="39"/>
      <c r="C18" s="39"/>
      <c r="D18" s="39"/>
    </row>
    <row r="19" spans="1:4" ht="40.5" customHeight="1" x14ac:dyDescent="0.35">
      <c r="A19" s="78" t="s">
        <v>35</v>
      </c>
      <c r="B19" s="78"/>
      <c r="C19" s="78"/>
      <c r="D19" s="78"/>
    </row>
    <row r="20" spans="1:4" ht="12" customHeight="1" x14ac:dyDescent="0.35">
      <c r="A20" s="37"/>
      <c r="B20" s="37"/>
      <c r="C20" s="37"/>
      <c r="D20" s="37"/>
    </row>
    <row r="21" spans="1:4" ht="13" x14ac:dyDescent="0.35">
      <c r="A21" s="73" t="s">
        <v>2</v>
      </c>
      <c r="B21" s="74"/>
      <c r="C21" s="2" t="s">
        <v>3</v>
      </c>
      <c r="D21" s="3" t="str">
        <f>CONCATENATE("Hodnoty z výkazov roku ",D7)</f>
        <v xml:space="preserve">Hodnoty z výkazov roku </v>
      </c>
    </row>
    <row r="22" spans="1:4" x14ac:dyDescent="0.35">
      <c r="A22" s="75" t="s">
        <v>4</v>
      </c>
      <c r="B22" s="75"/>
      <c r="C22" s="4" t="s">
        <v>5</v>
      </c>
      <c r="D22" s="5" t="str">
        <f>HLOOKUP($J$36,$I$38:$K$42,2,FALSE)</f>
        <v>zadajte hodnoty</v>
      </c>
    </row>
    <row r="23" spans="1:4" x14ac:dyDescent="0.35">
      <c r="A23" s="75" t="s">
        <v>6</v>
      </c>
      <c r="B23" s="75"/>
      <c r="C23" s="4" t="s">
        <v>7</v>
      </c>
      <c r="D23" s="5" t="str">
        <f>HLOOKUP($J$36,$I$38:$K$42,3,FALSE)</f>
        <v>zadajte hodnoty</v>
      </c>
    </row>
    <row r="24" spans="1:4" x14ac:dyDescent="0.35">
      <c r="A24" s="75" t="s">
        <v>8</v>
      </c>
      <c r="B24" s="75"/>
      <c r="C24" s="4" t="s">
        <v>9</v>
      </c>
      <c r="D24" s="5" t="str">
        <f>HLOOKUP($J$36,$I$38:$K$42,4,FALSE)</f>
        <v>zadajte hodnoty</v>
      </c>
    </row>
    <row r="25" spans="1:4" x14ac:dyDescent="0.35">
      <c r="A25" s="75" t="s">
        <v>10</v>
      </c>
      <c r="B25" s="75"/>
      <c r="C25" s="4" t="s">
        <v>11</v>
      </c>
      <c r="D25" s="33" t="str">
        <f>HLOOKUP($J$36,$I$38:$K$42,5,FALSE)</f>
        <v>zadajte hodnoty</v>
      </c>
    </row>
    <row r="26" spans="1:4" ht="15.5" x14ac:dyDescent="0.4">
      <c r="A26" s="76" t="s">
        <v>62</v>
      </c>
      <c r="B26" s="77"/>
      <c r="C26" s="6" t="s">
        <v>12</v>
      </c>
      <c r="D26" s="7" t="e">
        <f>D22+D23+2*D24-3*D25</f>
        <v>#VALUE!</v>
      </c>
    </row>
    <row r="27" spans="1:4" x14ac:dyDescent="0.25">
      <c r="A27" s="52" t="s">
        <v>13</v>
      </c>
      <c r="B27" s="52"/>
      <c r="C27" s="52"/>
      <c r="D27" s="7" t="e">
        <f>IF(D26&gt;7,A30,IF(D26&lt;5,A32,A31))</f>
        <v>#VALUE!</v>
      </c>
    </row>
    <row r="28" spans="1:4" x14ac:dyDescent="0.35">
      <c r="A28" s="30"/>
      <c r="B28" s="30"/>
      <c r="C28" s="30"/>
      <c r="D28" s="30"/>
    </row>
    <row r="29" spans="1:4" ht="13" x14ac:dyDescent="0.35">
      <c r="A29" s="64" t="s">
        <v>14</v>
      </c>
      <c r="B29" s="64"/>
      <c r="C29" s="65"/>
      <c r="D29" s="66"/>
    </row>
    <row r="30" spans="1:4" x14ac:dyDescent="0.35">
      <c r="A30" s="59" t="s">
        <v>15</v>
      </c>
      <c r="B30" s="59"/>
      <c r="C30" s="60" t="s">
        <v>36</v>
      </c>
      <c r="D30" s="61"/>
    </row>
    <row r="31" spans="1:4" x14ac:dyDescent="0.35">
      <c r="A31" s="62" t="s">
        <v>16</v>
      </c>
      <c r="B31" s="62"/>
      <c r="C31" s="60" t="s">
        <v>37</v>
      </c>
      <c r="D31" s="61"/>
    </row>
    <row r="32" spans="1:4" x14ac:dyDescent="0.35">
      <c r="A32" s="63" t="s">
        <v>17</v>
      </c>
      <c r="B32" s="63"/>
      <c r="C32" s="60" t="s">
        <v>18</v>
      </c>
      <c r="D32" s="61"/>
    </row>
    <row r="33" spans="1:24" x14ac:dyDescent="0.35">
      <c r="A33" s="28"/>
      <c r="B33" s="28"/>
      <c r="C33" s="29"/>
      <c r="D33" s="30"/>
    </row>
    <row r="34" spans="1:24" ht="21" customHeight="1" x14ac:dyDescent="0.35">
      <c r="A34" s="53" t="s">
        <v>19</v>
      </c>
      <c r="B34" s="53"/>
      <c r="C34" s="53"/>
      <c r="D34" s="53"/>
    </row>
    <row r="35" spans="1:24" ht="9.75" customHeight="1" thickBot="1" x14ac:dyDescent="0.4">
      <c r="A35" s="24"/>
      <c r="B35" s="24"/>
      <c r="C35" s="24"/>
      <c r="D35" s="24"/>
      <c r="I35" s="8" t="s">
        <v>20</v>
      </c>
    </row>
    <row r="36" spans="1:24" ht="13.5" thickBot="1" x14ac:dyDescent="0.4">
      <c r="A36" s="31" t="s">
        <v>21</v>
      </c>
      <c r="B36" s="23"/>
      <c r="C36" s="23"/>
      <c r="D36" s="23"/>
      <c r="I36" s="40" t="s">
        <v>22</v>
      </c>
      <c r="J36" s="9">
        <v>1</v>
      </c>
    </row>
    <row r="37" spans="1:24" ht="18.75" customHeight="1" thickBot="1" x14ac:dyDescent="0.4">
      <c r="A37" s="10"/>
      <c r="I37" s="40"/>
      <c r="J37" s="41"/>
    </row>
    <row r="38" spans="1:24" ht="29.25" customHeight="1" thickBot="1" x14ac:dyDescent="0.4">
      <c r="A38" s="11" t="s">
        <v>23</v>
      </c>
      <c r="B38" s="56" t="s">
        <v>45</v>
      </c>
      <c r="C38" s="57"/>
      <c r="D38" s="12" t="str">
        <f>CONCATENATE("Hodnoty z príslušných výkazov roku ",D7)</f>
        <v xml:space="preserve">Hodnoty z príslušných výkazov roku </v>
      </c>
      <c r="I38" s="40">
        <v>1</v>
      </c>
      <c r="J38" s="42">
        <v>2</v>
      </c>
      <c r="K38" s="43">
        <v>3</v>
      </c>
      <c r="M38" s="8"/>
      <c r="V38" s="13"/>
      <c r="W38" s="13"/>
      <c r="X38" s="13"/>
    </row>
    <row r="39" spans="1:24" ht="13" x14ac:dyDescent="0.35">
      <c r="A39" s="14" t="s">
        <v>24</v>
      </c>
      <c r="B39" s="58" t="s">
        <v>38</v>
      </c>
      <c r="C39" s="58"/>
      <c r="D39" s="34"/>
      <c r="I39" s="40" t="str">
        <f>IF($J$36=1,IF(AND(D39&lt;&gt;"",D40&lt;&gt;"",D41&lt;&gt;"",D42&lt;&gt;"",D43&lt;&gt;"",D44&lt;&gt;"",D45&lt;&gt;""),IF(D39=0,0,IF(D44=0,0.6,(D42/D44))),"zadajte hodnoty"),0)</f>
        <v>zadajte hodnoty</v>
      </c>
      <c r="J39" s="44">
        <f>IF($J$36=2,IF(AND(D50&lt;&gt;"",D51&lt;&gt;"",D52&lt;&gt;"",D53&lt;&gt;"",D54&lt;&gt;"",D55&lt;&gt;"",D56&lt;&gt;""),IF(D50=0,0,IF(D55=0,0.6,(D53/D55))),"zadajte hodnoty"),0)</f>
        <v>0</v>
      </c>
      <c r="K39" s="45">
        <f>IF($J$36=3,IF(AND(D63&lt;&gt;"",D64&lt;&gt;"",D65&lt;&gt;"",D66&lt;&gt;"",D67&lt;&gt;"",D68&lt;&gt;"",D69&lt;&gt;""),IF(D63=0,0,IF(D68=0,0.6,(D66/D68))),"zadajte hodnoty"),0)</f>
        <v>0</v>
      </c>
      <c r="L39" s="13"/>
      <c r="V39" s="15"/>
      <c r="W39" s="15"/>
      <c r="X39" s="15"/>
    </row>
    <row r="40" spans="1:24" ht="13" x14ac:dyDescent="0.35">
      <c r="A40" s="14" t="s">
        <v>25</v>
      </c>
      <c r="B40" s="58" t="s">
        <v>44</v>
      </c>
      <c r="C40" s="58"/>
      <c r="D40" s="34"/>
      <c r="I40" s="46" t="str">
        <f>IF($J$36=1,IF(AND(D39&lt;&gt;"",D40&lt;&gt;"",D41&lt;&gt;"",D42&lt;&gt;"",D43&lt;&gt;"",D44&lt;&gt;"",D45&lt;&gt;""),IF(D39=0,0,IF(D44=0,1.5,(D42+D43)/D44)),"zadajte hodnoty"),0)</f>
        <v>zadajte hodnoty</v>
      </c>
      <c r="J40" s="13">
        <f>IF($J$36=2,IF(AND(D50&lt;&gt;"",D51&lt;&gt;"",D52&lt;&gt;"",D53&lt;&gt;"",D54&lt;&gt;"",D55&lt;&gt;"",D56&lt;&gt;""),IF(D50=0,0,IF(D55=0,1.5,(D53+D54)/D55)),"zadajte hodnoty"),0)</f>
        <v>0</v>
      </c>
      <c r="K40" s="47">
        <f>IF($J$36=3,IF(AND(D63&lt;&gt;"",D64&lt;&gt;"",D65&lt;&gt;"",D66&lt;&gt;"",D67&lt;&gt;"",D68&lt;&gt;"",D69&lt;&gt;""),IF(D63=0,0,IF(D68=0,1.5,(D66+D67)/D68)),"zadajte hodnoty"),0)</f>
        <v>0</v>
      </c>
      <c r="L40" s="13"/>
      <c r="V40" s="15"/>
      <c r="W40" s="15"/>
      <c r="X40" s="15"/>
    </row>
    <row r="41" spans="1:24" ht="13" x14ac:dyDescent="0.35">
      <c r="A41" s="14" t="s">
        <v>26</v>
      </c>
      <c r="B41" s="58" t="s">
        <v>43</v>
      </c>
      <c r="C41" s="58"/>
      <c r="D41" s="34"/>
      <c r="I41" s="46" t="str">
        <f>IF($J$36=1,IF(AND(D39&lt;&gt;"",D40&lt;&gt;"",D41&lt;&gt;"",D42&lt;&gt;"",D43&lt;&gt;"",D44&lt;&gt;"",D45&lt;&gt;""),IF(D39=0,0,IF(D44=0,2.5,(D45-D41)/D44)),"zadajte hodnoty"),0)</f>
        <v>zadajte hodnoty</v>
      </c>
      <c r="J41" s="13">
        <f>IF($J$36=2,IF(AND(D50&lt;&gt;"",D51&lt;&gt;"",D52&lt;&gt;"",D53&lt;&gt;"",D54&lt;&gt;"",D55&lt;&gt;"",D56&lt;&gt;""),IF(D50=0,0,IF(D55=0,2.5,(D56-D52)/D55)),"zadajte hodnoty"),0)</f>
        <v>0</v>
      </c>
      <c r="K41" s="48">
        <f>IF($J$36=3,IF(AND(D63&lt;&gt;"",D64&lt;&gt;"",D65&lt;&gt;"",D66&lt;&gt;"",D67&lt;&gt;"",D68&lt;&gt;"",D69&lt;&gt;""),IF(D63=0,0,IF(D68=0,2.5,(D69-D65)/D68)),"zadajte hodnoty"),0)</f>
        <v>0</v>
      </c>
      <c r="L41" s="13"/>
      <c r="V41" s="15"/>
      <c r="W41" s="15"/>
      <c r="X41" s="15"/>
    </row>
    <row r="42" spans="1:24" ht="13.5" thickBot="1" x14ac:dyDescent="0.4">
      <c r="A42" s="14" t="s">
        <v>27</v>
      </c>
      <c r="B42" s="58" t="s">
        <v>42</v>
      </c>
      <c r="C42" s="58"/>
      <c r="D42" s="34"/>
      <c r="I42" s="49" t="str">
        <f>IF($J$36=1,IF(AND(D39&lt;&gt;"",D40&lt;&gt;"",D41&lt;&gt;"",D42&lt;&gt;"",D43&lt;&gt;"",D44&lt;&gt;"",D45&lt;&gt;""),IF(D39=0,0,D40/D39),"zadajte hodnoty"),0)</f>
        <v>zadajte hodnoty</v>
      </c>
      <c r="J42" s="50">
        <f>IF($J$36=2,IF(AND(D50&lt;&gt;"",D51&lt;&gt;"",D52&lt;&gt;"",D53&lt;&gt;"",D54&lt;&gt;"",D55&lt;&gt;"",D56&lt;&gt;""),IF(D50=0,0,D51/D50),"zadajte hodnoty"),0)</f>
        <v>0</v>
      </c>
      <c r="K42" s="51">
        <f>IF($J$36=3,IF(AND(D63&lt;&gt;"",D64&lt;&gt;"",D65&lt;&gt;"",D66&lt;&gt;"",D67&lt;&gt;"",D68&lt;&gt;"",D69&lt;&gt;""),IF(D63=0,0,D64/D63),"zadajte hodnoty"),0)</f>
        <v>0</v>
      </c>
      <c r="L42" s="13"/>
      <c r="V42" s="15"/>
      <c r="W42" s="15"/>
      <c r="X42" s="15"/>
    </row>
    <row r="43" spans="1:24" ht="13" x14ac:dyDescent="0.35">
      <c r="A43" s="14" t="s">
        <v>28</v>
      </c>
      <c r="B43" s="58" t="s">
        <v>41</v>
      </c>
      <c r="C43" s="58"/>
      <c r="D43" s="34"/>
      <c r="L43" s="13"/>
    </row>
    <row r="44" spans="1:24" ht="13" x14ac:dyDescent="0.35">
      <c r="A44" s="14" t="s">
        <v>29</v>
      </c>
      <c r="B44" s="58" t="s">
        <v>40</v>
      </c>
      <c r="C44" s="58"/>
      <c r="D44" s="38"/>
      <c r="L44" s="13"/>
      <c r="M44" s="8"/>
    </row>
    <row r="45" spans="1:24" ht="13" x14ac:dyDescent="0.35">
      <c r="A45" s="14" t="s">
        <v>30</v>
      </c>
      <c r="B45" s="58" t="s">
        <v>39</v>
      </c>
      <c r="C45" s="58"/>
      <c r="D45" s="34"/>
    </row>
    <row r="46" spans="1:24" x14ac:dyDescent="0.35">
      <c r="A46" s="23"/>
      <c r="B46" s="23"/>
      <c r="C46" s="23"/>
      <c r="D46" s="23"/>
    </row>
    <row r="47" spans="1:24" ht="13" x14ac:dyDescent="0.35">
      <c r="A47" s="26" t="s">
        <v>31</v>
      </c>
      <c r="B47" s="23"/>
      <c r="C47" s="23"/>
      <c r="D47" s="23"/>
    </row>
    <row r="48" spans="1:24" ht="13" x14ac:dyDescent="0.35">
      <c r="A48" s="16"/>
    </row>
    <row r="49" spans="1:9" ht="39.75" customHeight="1" x14ac:dyDescent="0.35">
      <c r="A49" s="17" t="s">
        <v>23</v>
      </c>
      <c r="B49" s="56" t="s">
        <v>45</v>
      </c>
      <c r="C49" s="57"/>
      <c r="D49" s="12" t="str">
        <f>CONCATENATE("Hodnoty z príslušných výkazov roku ",D7)</f>
        <v xml:space="preserve">Hodnoty z príslušných výkazov roku </v>
      </c>
    </row>
    <row r="50" spans="1:9" ht="13" x14ac:dyDescent="0.25">
      <c r="A50" s="18" t="s">
        <v>24</v>
      </c>
      <c r="B50" s="52" t="s">
        <v>53</v>
      </c>
      <c r="C50" s="52"/>
      <c r="D50" s="34"/>
      <c r="E50" s="19"/>
      <c r="I50" s="20"/>
    </row>
    <row r="51" spans="1:9" ht="19.5" customHeight="1" x14ac:dyDescent="0.25">
      <c r="A51" s="18" t="s">
        <v>25</v>
      </c>
      <c r="B51" s="52" t="s">
        <v>52</v>
      </c>
      <c r="C51" s="52"/>
      <c r="D51" s="34"/>
      <c r="E51" s="19"/>
      <c r="I51" s="20"/>
    </row>
    <row r="52" spans="1:9" ht="13" x14ac:dyDescent="0.25">
      <c r="A52" s="18" t="s">
        <v>26</v>
      </c>
      <c r="B52" s="52" t="s">
        <v>51</v>
      </c>
      <c r="C52" s="52"/>
      <c r="D52" s="34"/>
      <c r="E52" s="19"/>
      <c r="I52" s="20"/>
    </row>
    <row r="53" spans="1:9" ht="13" x14ac:dyDescent="0.25">
      <c r="A53" s="18" t="s">
        <v>27</v>
      </c>
      <c r="B53" s="52" t="s">
        <v>50</v>
      </c>
      <c r="C53" s="52"/>
      <c r="D53" s="34"/>
      <c r="E53" s="19"/>
      <c r="I53" s="20"/>
    </row>
    <row r="54" spans="1:9" ht="13" x14ac:dyDescent="0.25">
      <c r="A54" s="18" t="s">
        <v>28</v>
      </c>
      <c r="B54" s="52" t="s">
        <v>49</v>
      </c>
      <c r="C54" s="52"/>
      <c r="D54" s="34"/>
      <c r="E54" s="19"/>
      <c r="I54" s="20"/>
    </row>
    <row r="55" spans="1:9" ht="13" x14ac:dyDescent="0.35">
      <c r="A55" s="18" t="s">
        <v>29</v>
      </c>
      <c r="B55" s="52" t="s">
        <v>48</v>
      </c>
      <c r="C55" s="52"/>
      <c r="D55" s="38"/>
      <c r="I55" s="20"/>
    </row>
    <row r="56" spans="1:9" ht="13" x14ac:dyDescent="0.35">
      <c r="A56" s="18" t="s">
        <v>30</v>
      </c>
      <c r="B56" s="52" t="s">
        <v>47</v>
      </c>
      <c r="C56" s="52"/>
      <c r="D56" s="34"/>
      <c r="I56" s="21"/>
    </row>
    <row r="57" spans="1:9" ht="13" x14ac:dyDescent="0.35">
      <c r="A57" s="22"/>
      <c r="B57" s="22"/>
      <c r="C57" s="22"/>
      <c r="D57" s="27"/>
      <c r="I57" s="21"/>
    </row>
    <row r="58" spans="1:9" ht="24.75" customHeight="1" x14ac:dyDescent="0.35">
      <c r="A58" s="53" t="s">
        <v>32</v>
      </c>
      <c r="B58" s="53"/>
      <c r="C58" s="53"/>
      <c r="D58" s="53"/>
      <c r="I58" s="21"/>
    </row>
    <row r="59" spans="1:9" ht="13" x14ac:dyDescent="0.25">
      <c r="A59" s="24"/>
      <c r="B59" s="22"/>
      <c r="C59" s="22"/>
      <c r="D59" s="25"/>
      <c r="E59" s="19"/>
      <c r="I59" s="20"/>
    </row>
    <row r="60" spans="1:9" ht="13" x14ac:dyDescent="0.35">
      <c r="A60" s="26" t="s">
        <v>33</v>
      </c>
      <c r="B60" s="23"/>
      <c r="C60" s="23"/>
      <c r="D60" s="23"/>
      <c r="I60" s="20"/>
    </row>
    <row r="61" spans="1:9" ht="13" x14ac:dyDescent="0.35">
      <c r="A61" s="16"/>
      <c r="I61" s="20"/>
    </row>
    <row r="62" spans="1:9" ht="35.25" customHeight="1" x14ac:dyDescent="0.35">
      <c r="A62" s="17" t="s">
        <v>23</v>
      </c>
      <c r="B62" s="54" t="s">
        <v>46</v>
      </c>
      <c r="C62" s="55"/>
      <c r="D62" s="12" t="str">
        <f>CONCATENATE("Hodnoty z príslušných výkazov roku ",D7)</f>
        <v xml:space="preserve">Hodnoty z príslušných výkazov roku </v>
      </c>
    </row>
    <row r="63" spans="1:9" ht="13" x14ac:dyDescent="0.25">
      <c r="A63" s="18" t="s">
        <v>24</v>
      </c>
      <c r="B63" s="52" t="s">
        <v>60</v>
      </c>
      <c r="C63" s="52"/>
      <c r="D63" s="34"/>
      <c r="E63" s="19"/>
    </row>
    <row r="64" spans="1:9" ht="13" x14ac:dyDescent="0.25">
      <c r="A64" s="18" t="s">
        <v>25</v>
      </c>
      <c r="B64" s="52" t="s">
        <v>59</v>
      </c>
      <c r="C64" s="52"/>
      <c r="D64" s="34"/>
      <c r="E64" s="19"/>
    </row>
    <row r="65" spans="1:5" ht="13" x14ac:dyDescent="0.25">
      <c r="A65" s="18" t="s">
        <v>26</v>
      </c>
      <c r="B65" s="52" t="s">
        <v>58</v>
      </c>
      <c r="C65" s="52"/>
      <c r="D65" s="34"/>
      <c r="E65" s="19"/>
    </row>
    <row r="66" spans="1:5" ht="13" x14ac:dyDescent="0.25">
      <c r="A66" s="18" t="s">
        <v>27</v>
      </c>
      <c r="B66" s="52" t="s">
        <v>57</v>
      </c>
      <c r="C66" s="52"/>
      <c r="D66" s="34"/>
      <c r="E66" s="19"/>
    </row>
    <row r="67" spans="1:5" ht="36" customHeight="1" x14ac:dyDescent="0.25">
      <c r="A67" s="18" t="s">
        <v>28</v>
      </c>
      <c r="B67" s="52" t="s">
        <v>56</v>
      </c>
      <c r="C67" s="52"/>
      <c r="D67" s="34"/>
      <c r="E67" s="19"/>
    </row>
    <row r="68" spans="1:5" ht="13" x14ac:dyDescent="0.35">
      <c r="A68" s="18" t="s">
        <v>29</v>
      </c>
      <c r="B68" s="52" t="s">
        <v>55</v>
      </c>
      <c r="C68" s="52"/>
      <c r="D68" s="38"/>
    </row>
    <row r="69" spans="1:5" ht="13" x14ac:dyDescent="0.35">
      <c r="A69" s="18" t="s">
        <v>30</v>
      </c>
      <c r="B69" s="52" t="s">
        <v>54</v>
      </c>
      <c r="C69" s="52"/>
      <c r="D69" s="34"/>
    </row>
    <row r="70" spans="1:5" x14ac:dyDescent="0.35">
      <c r="A70" s="22" t="s">
        <v>63</v>
      </c>
      <c r="B70" s="23"/>
      <c r="C70" s="23"/>
      <c r="D70" s="23"/>
    </row>
    <row r="71" spans="1:5" x14ac:dyDescent="0.35">
      <c r="A71" s="22" t="s">
        <v>61</v>
      </c>
      <c r="B71" s="23"/>
      <c r="C71" s="23"/>
      <c r="D71" s="23"/>
    </row>
    <row r="72" spans="1:5" x14ac:dyDescent="0.35">
      <c r="A72" s="22" t="s">
        <v>34</v>
      </c>
      <c r="B72" s="23"/>
      <c r="C72" s="23"/>
      <c r="D72" s="23"/>
    </row>
    <row r="77" spans="1:5" ht="66" customHeight="1" x14ac:dyDescent="0.35"/>
    <row r="78" spans="1:5" ht="45" customHeight="1" x14ac:dyDescent="0.3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31750</xdr:rowOff>
                  </from>
                  <to>
                    <xdr:col>3</xdr:col>
                    <xdr:colOff>3194050</xdr:colOff>
                    <xdr:row>37</xdr:row>
                    <xdr:rowOff>31750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12700</xdr:colOff>
                    <xdr:row>47</xdr:row>
                    <xdr:rowOff>12700</xdr:rowOff>
                  </from>
                  <to>
                    <xdr:col>3</xdr:col>
                    <xdr:colOff>3194050</xdr:colOff>
                    <xdr:row>48</xdr:row>
                    <xdr:rowOff>69850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31750</xdr:colOff>
                    <xdr:row>59</xdr:row>
                    <xdr:rowOff>152400</xdr:rowOff>
                  </from>
                  <to>
                    <xdr:col>3</xdr:col>
                    <xdr:colOff>3175000</xdr:colOff>
                    <xdr:row>61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Verejný sektor + NÚJ</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Sociálny úsek</cp:lastModifiedBy>
  <cp:lastPrinted>2018-04-23T10:42:10Z</cp:lastPrinted>
  <dcterms:created xsi:type="dcterms:W3CDTF">2018-03-08T11:24:00Z</dcterms:created>
  <dcterms:modified xsi:type="dcterms:W3CDTF">2023-07-07T07:11:08Z</dcterms:modified>
</cp:coreProperties>
</file>