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codeName="Tento_zošit"/>
  <mc:AlternateContent xmlns:mc="http://schemas.openxmlformats.org/markup-compatibility/2006">
    <mc:Choice Requires="x15">
      <x15ac:absPath xmlns:x15ac="http://schemas.microsoft.com/office/spreadsheetml/2010/11/ac" url="E:\MAS\B2\Bez sledovania zmien\06_VZOR_vyzvy_na_predkladanie_ZoPr_v.1.9-BSZ\VZOROVÉ Prílohy k Žiadosti o príspevok\"/>
    </mc:Choice>
  </mc:AlternateContent>
  <xr:revisionPtr revIDLastSave="0" documentId="13_ncr:1_{362070D7-F5A6-407B-BE49-19658F30DAA2}" xr6:coauthVersionLast="47" xr6:coauthVersionMax="47" xr10:uidLastSave="{00000000-0000-0000-0000-000000000000}"/>
  <bookViews>
    <workbookView xWindow="-110" yWindow="-110" windowWidth="19420" windowHeight="10420" xr2:uid="{00000000-000D-0000-FFFF-FFFF00000000}"/>
  </bookViews>
  <sheets>
    <sheet name="Verejný sektor + NÚJ" sheetId="1" r:id="rId1"/>
  </sheets>
  <definedNames>
    <definedName name="_xlnm.Print_Area" localSheetId="0">'Verejný sektor + NÚJ'!$A$1:$D$72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2" i="1" l="1"/>
  <c r="K41" i="1"/>
  <c r="K40" i="1"/>
  <c r="K39" i="1"/>
  <c r="J42" i="1"/>
  <c r="J41" i="1"/>
  <c r="J40" i="1"/>
  <c r="J39" i="1"/>
  <c r="I42" i="1"/>
  <c r="I41" i="1"/>
  <c r="I40" i="1"/>
  <c r="I39" i="1"/>
  <c r="D62" i="1" l="1"/>
  <c r="D49" i="1"/>
  <c r="D38" i="1"/>
  <c r="D21" i="1"/>
  <c r="D24" i="1" l="1"/>
  <c r="D25" i="1"/>
  <c r="D22" i="1"/>
  <c r="D23" i="1" l="1"/>
  <c r="D26" i="1" s="1"/>
  <c r="D2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Autor</author>
    <author>Macko Marek</author>
  </authors>
  <commentList>
    <comment ref="D7" authorId="0" shapeId="0" xr:uid="{00000000-0006-0000-0000-000001000000}">
      <text>
        <r>
          <rPr>
            <sz val="9"/>
            <color rgb="FF000000"/>
            <rFont val="Segoe UI"/>
            <family val="2"/>
            <charset val="1"/>
          </rPr>
          <t>Žiadateľ uvedie referenčné účtovné obdobie, t.j. roku ku ktorému bola zostavená účtovná závierka, ktorej údaje uvádza do nasledovných tabuliek.</t>
        </r>
      </text>
    </comment>
    <comment ref="A36" authorId="1" shapeId="0" xr:uid="{00000000-0006-0000-0000-000002000000}">
      <text>
        <r>
          <rPr>
            <b/>
            <sz val="9"/>
            <color rgb="FF000000"/>
            <rFont val="Segoe UI"/>
            <family val="2"/>
            <charset val="1"/>
          </rPr>
          <t>Ak relevantné:</t>
        </r>
        <r>
          <rPr>
            <sz val="9"/>
            <color rgb="FF000000"/>
            <rFont val="Segoe UI"/>
            <family val="2"/>
            <charset val="1"/>
          </rPr>
          <t xml:space="preserve"> 
</t>
        </r>
        <r>
          <rPr>
            <sz val="9"/>
            <color rgb="FF000000"/>
            <rFont val="Segoe UI"/>
            <family val="2"/>
            <charset val="1"/>
          </rPr>
          <t>Vyberte ROPO SFOV 1-01 a vložte vstupné údaje zo Súvahy do stĺpca „Hodnoty z príslušných výkazov roku".</t>
        </r>
      </text>
    </comment>
    <comment ref="A47" authorId="1" shapeId="0" xr:uid="{00000000-0006-0000-0000-000003000000}">
      <text>
        <r>
          <rPr>
            <b/>
            <sz val="9"/>
            <color rgb="FF000000"/>
            <rFont val="Segoe UI"/>
            <family val="2"/>
            <charset val="1"/>
          </rPr>
          <t xml:space="preserve">Ak relevantné: </t>
        </r>
        <r>
          <rPr>
            <sz val="9"/>
            <color rgb="FF000000"/>
            <rFont val="Segoe UI"/>
            <family val="2"/>
            <charset val="1"/>
          </rPr>
          <t xml:space="preserve">
</t>
        </r>
        <r>
          <rPr>
            <sz val="9"/>
            <color rgb="FF000000"/>
            <rFont val="Segoe UI"/>
            <family val="2"/>
            <charset val="1"/>
          </rPr>
          <t>Vyberte NUJ 1-01 a vložte vstupné údaje zo Súvahy do stĺpca „Hodnoty z príslušných výkazov“ roku.</t>
        </r>
      </text>
    </comment>
    <comment ref="A60" authorId="0" shapeId="0" xr:uid="{00000000-0006-0000-0000-000004000000}">
      <text>
        <r>
          <rPr>
            <b/>
            <sz val="9"/>
            <color rgb="FF000000"/>
            <rFont val="Segoe UI"/>
            <family val="2"/>
            <charset val="1"/>
          </rPr>
          <t>Ak relevantné:</t>
        </r>
        <r>
          <rPr>
            <sz val="9"/>
            <color rgb="FF000000"/>
            <rFont val="Segoe UI"/>
            <family val="2"/>
            <charset val="1"/>
          </rPr>
          <t xml:space="preserve">
</t>
        </r>
        <r>
          <rPr>
            <sz val="9"/>
            <color rgb="FF000000"/>
            <rFont val="Segoe UI"/>
            <family val="2"/>
            <charset val="1"/>
          </rPr>
          <t>Vyberte Úč NO a vložte vstupné údaje z Výkazu majetku a záväzkov do stĺpca "Hodnoty z príslušných výkazov roku".</t>
        </r>
      </text>
    </comment>
  </commentList>
</comments>
</file>

<file path=xl/sharedStrings.xml><?xml version="1.0" encoding="utf-8"?>
<sst xmlns="http://schemas.openxmlformats.org/spreadsheetml/2006/main" count="83" uniqueCount="66">
  <si>
    <t>Ukazovatele hodnotenia finančnej situácie
 (verejný sektor a neziskové účtovné jednotky)</t>
  </si>
  <si>
    <t>Referenčné účtovné obdobie</t>
  </si>
  <si>
    <t>Ukazovateľ hodnotenia subjektu verejného sektora</t>
  </si>
  <si>
    <t>Použitý vzorec</t>
  </si>
  <si>
    <t>Likvidita I. stupňa - pohotová likvidita</t>
  </si>
  <si>
    <t>X1=_FM/_KZAV</t>
  </si>
  <si>
    <t>Likvidita II. stupňa - bežná likvidita</t>
  </si>
  <si>
    <t>X2=(_FM+_KRPOH)/_KZAV</t>
  </si>
  <si>
    <t>Likvidita III. stupňa - celková likvidita</t>
  </si>
  <si>
    <t>X3=(_OAKT-_DLPOH)/_KZAV</t>
  </si>
  <si>
    <t>Celková zadĺženosť</t>
  </si>
  <si>
    <t>X4=_CK/_AKT*100</t>
  </si>
  <si>
    <r>
      <t>x</t>
    </r>
    <r>
      <rPr>
        <vertAlign val="subscript"/>
        <sz val="10"/>
        <rFont val="Arial"/>
        <family val="2"/>
        <charset val="238"/>
      </rPr>
      <t>1</t>
    </r>
    <r>
      <rPr>
        <sz val="10"/>
        <rFont val="Arial"/>
        <family val="2"/>
        <charset val="238"/>
      </rPr>
      <t>+x</t>
    </r>
    <r>
      <rPr>
        <vertAlign val="subscript"/>
        <sz val="10"/>
        <rFont val="Arial"/>
        <family val="2"/>
        <charset val="238"/>
      </rPr>
      <t>2</t>
    </r>
    <r>
      <rPr>
        <sz val="10"/>
        <rFont val="Arial"/>
        <family val="2"/>
        <charset val="238"/>
      </rPr>
      <t>+2x</t>
    </r>
    <r>
      <rPr>
        <vertAlign val="subscript"/>
        <sz val="10"/>
        <rFont val="Arial"/>
        <family val="2"/>
        <charset val="238"/>
      </rPr>
      <t>3</t>
    </r>
    <r>
      <rPr>
        <sz val="10"/>
        <rFont val="Arial"/>
        <family val="2"/>
        <charset val="238"/>
      </rPr>
      <t>-3x</t>
    </r>
    <r>
      <rPr>
        <vertAlign val="subscript"/>
        <sz val="10"/>
        <rFont val="Arial"/>
        <family val="2"/>
        <charset val="238"/>
      </rPr>
      <t>4</t>
    </r>
    <r>
      <rPr>
        <sz val="10"/>
        <rFont val="Arial"/>
        <family val="2"/>
        <charset val="238"/>
      </rPr>
      <t/>
    </r>
  </si>
  <si>
    <t>Výsledné hodnotenie</t>
  </si>
  <si>
    <t>Hodnotiaca stupnica</t>
  </si>
  <si>
    <t>Subjekt s dobrou finančno-ekonomickou situáciou</t>
  </si>
  <si>
    <t>Subjekt s neurčitou finančnou situáciou</t>
  </si>
  <si>
    <t>Subjekt s veľmi silnými finančnými problémami</t>
  </si>
  <si>
    <t>&lt;5,00</t>
  </si>
  <si>
    <t>Podvojné účtovníctvo</t>
  </si>
  <si>
    <t>Výpočet ukazovateľov</t>
  </si>
  <si>
    <t xml:space="preserve">Údaje z účtovnej závierky Úč ROPO SFOV 1 - 01 </t>
  </si>
  <si>
    <t>Kód typu subjektu</t>
  </si>
  <si>
    <t>Skratka</t>
  </si>
  <si>
    <t>_AKT</t>
  </si>
  <si>
    <t>_CK</t>
  </si>
  <si>
    <t>_DLPOH</t>
  </si>
  <si>
    <t>_FM</t>
  </si>
  <si>
    <t>_KRPOH</t>
  </si>
  <si>
    <t>_KZAV</t>
  </si>
  <si>
    <t>_OAKT</t>
  </si>
  <si>
    <t>Údaje z účtovnej závierky Úč NUJ 1 - 01</t>
  </si>
  <si>
    <t>Jednoduché účtovníctvo</t>
  </si>
  <si>
    <t>Údaje z účtovnej závierky Úč NO</t>
  </si>
  <si>
    <t>MaZ_12x - záväzky krátkodobé (z účtovnej evidencie)</t>
  </si>
  <si>
    <r>
      <t xml:space="preserve">Upozornenie: 
</t>
    </r>
    <r>
      <rPr>
        <i/>
        <sz val="10"/>
        <rFont val="Arial"/>
        <family val="2"/>
        <charset val="238"/>
      </rPr>
      <t>Povinnosť predložiť prílohu sa vzťahuje na všetkých žiadateľov.</t>
    </r>
    <r>
      <rPr>
        <i/>
        <sz val="10"/>
        <rFont val="Arial"/>
        <family val="2"/>
        <charset val="238"/>
      </rPr>
      <t>Žiadateľ, ktorý je na trhu menej ako jeden rok a nedisponuje schválenou účtovnou závierkou, uvedie do stĺpca nulové hodnoty.</t>
    </r>
  </si>
  <si>
    <t>&gt;7,00</t>
  </si>
  <si>
    <t>5,00-7,00</t>
  </si>
  <si>
    <r>
      <t xml:space="preserve">Aktíva celkom (spolu majetok) / </t>
    </r>
    <r>
      <rPr>
        <b/>
        <sz val="10"/>
        <rFont val="Arial"/>
        <family val="2"/>
        <charset val="238"/>
      </rPr>
      <t>S_001</t>
    </r>
  </si>
  <si>
    <r>
      <t xml:space="preserve">Obežné aktíva (obežný majetok) / </t>
    </r>
    <r>
      <rPr>
        <b/>
        <sz val="10"/>
        <rFont val="Arial"/>
        <family val="2"/>
        <charset val="238"/>
      </rPr>
      <t>S_033</t>
    </r>
  </si>
  <si>
    <r>
      <t xml:space="preserve">Krátkodobé záväzky / </t>
    </r>
    <r>
      <rPr>
        <b/>
        <sz val="10"/>
        <rFont val="Arial"/>
        <family val="2"/>
        <charset val="238"/>
      </rPr>
      <t>S_151+S_175-S_176+S_177+S_179+S_181</t>
    </r>
  </si>
  <si>
    <r>
      <t xml:space="preserve">Krátkodobé pohľadávky / </t>
    </r>
    <r>
      <rPr>
        <b/>
        <sz val="10"/>
        <rFont val="Arial"/>
        <family val="2"/>
        <charset val="238"/>
      </rPr>
      <t>S_060</t>
    </r>
  </si>
  <si>
    <r>
      <t xml:space="preserve">Finančný majetok / </t>
    </r>
    <r>
      <rPr>
        <b/>
        <sz val="10"/>
        <rFont val="Arial"/>
        <family val="2"/>
        <charset val="238"/>
      </rPr>
      <t>S_085</t>
    </r>
  </si>
  <si>
    <r>
      <t xml:space="preserve">Dlhodobé pohľadávky / </t>
    </r>
    <r>
      <rPr>
        <b/>
        <sz val="10"/>
        <rFont val="Arial"/>
        <family val="2"/>
        <charset val="238"/>
      </rPr>
      <t>S_048</t>
    </r>
  </si>
  <si>
    <r>
      <t xml:space="preserve">Cudzie zdroje (cudzí kapitál) / </t>
    </r>
    <r>
      <rPr>
        <b/>
        <sz val="10"/>
        <rFont val="Arial"/>
        <family val="2"/>
        <charset val="238"/>
      </rPr>
      <t>S_126</t>
    </r>
  </si>
  <si>
    <t xml:space="preserve">Použité termíny v modeli / Riadok výkazu (S=Súvaha) </t>
  </si>
  <si>
    <t>Použité termíny v modeli / Riadok výkazu (MaZ=Výkaz majetku a záväzkov)</t>
  </si>
  <si>
    <r>
      <t xml:space="preserve">Obežné aktíva (obežný majetok) / </t>
    </r>
    <r>
      <rPr>
        <b/>
        <sz val="10"/>
        <rFont val="Arial"/>
        <family val="2"/>
        <charset val="238"/>
      </rPr>
      <t>S_029</t>
    </r>
  </si>
  <si>
    <r>
      <t xml:space="preserve">Krátkodobé záväzky / </t>
    </r>
    <r>
      <rPr>
        <b/>
        <sz val="10"/>
        <rFont val="Arial"/>
        <family val="2"/>
        <charset val="238"/>
      </rPr>
      <t>S_087+S_099+S_100+S_102</t>
    </r>
  </si>
  <si>
    <r>
      <t xml:space="preserve">Krátkodobé pohľadávky / </t>
    </r>
    <r>
      <rPr>
        <b/>
        <sz val="10"/>
        <rFont val="Arial"/>
        <family val="2"/>
        <charset val="238"/>
      </rPr>
      <t>S_042</t>
    </r>
  </si>
  <si>
    <r>
      <t xml:space="preserve">Finančný majetok / </t>
    </r>
    <r>
      <rPr>
        <b/>
        <sz val="10"/>
        <rFont val="Arial"/>
        <family val="2"/>
        <charset val="238"/>
      </rPr>
      <t>S_051</t>
    </r>
  </si>
  <si>
    <r>
      <t xml:space="preserve">Dlhodobé pohľadávky / </t>
    </r>
    <r>
      <rPr>
        <b/>
        <sz val="10"/>
        <rFont val="Arial"/>
        <family val="2"/>
        <charset val="238"/>
      </rPr>
      <t>S_037</t>
    </r>
  </si>
  <si>
    <r>
      <t xml:space="preserve">Cudzie zdroje (cudzí kapitál) / </t>
    </r>
    <r>
      <rPr>
        <b/>
        <sz val="10"/>
        <rFont val="Arial"/>
        <family val="2"/>
        <charset val="238"/>
      </rPr>
      <t>S_074</t>
    </r>
  </si>
  <si>
    <r>
      <t xml:space="preserve">Aktíva celkom (spolu majetok) / </t>
    </r>
    <r>
      <rPr>
        <b/>
        <sz val="10"/>
        <rFont val="Arial"/>
        <family val="2"/>
        <charset val="238"/>
      </rPr>
      <t>S_060</t>
    </r>
  </si>
  <si>
    <r>
      <t xml:space="preserve">Obežné aktíva (obežný majetok) / </t>
    </r>
    <r>
      <rPr>
        <b/>
        <sz val="10"/>
        <rFont val="Arial"/>
        <family val="2"/>
        <charset val="238"/>
      </rPr>
      <t>MaZ_04+MaZ_05+MaZ_06+MaZ_07+MaZ_09+MaZ_10</t>
    </r>
  </si>
  <si>
    <r>
      <t xml:space="preserve">Krátkodobé záväzky / </t>
    </r>
    <r>
      <rPr>
        <b/>
        <sz val="10"/>
        <rFont val="Arial"/>
        <family val="2"/>
        <charset val="238"/>
      </rPr>
      <t>MaZ12</t>
    </r>
    <r>
      <rPr>
        <b/>
        <sz val="10"/>
        <color rgb="FFFF0000"/>
        <rFont val="Arial"/>
        <family val="2"/>
        <charset val="238"/>
      </rPr>
      <t>x</t>
    </r>
  </si>
  <si>
    <r>
      <t xml:space="preserve">Krátkodobé pohľadávky / </t>
    </r>
    <r>
      <rPr>
        <b/>
        <sz val="10"/>
        <rFont val="Arial"/>
        <family val="2"/>
        <charset val="238"/>
      </rPr>
      <t>MaZ_05</t>
    </r>
    <r>
      <rPr>
        <b/>
        <sz val="10"/>
        <color rgb="FFFF0000"/>
        <rFont val="Arial"/>
        <family val="2"/>
        <charset val="238"/>
      </rPr>
      <t>x</t>
    </r>
  </si>
  <si>
    <r>
      <t xml:space="preserve">Finančný majetok / </t>
    </r>
    <r>
      <rPr>
        <b/>
        <sz val="10"/>
        <rFont val="Arial"/>
        <family val="2"/>
        <charset val="238"/>
      </rPr>
      <t>MaZ_06+MaZ_07+MaZ_09+MaZ_10</t>
    </r>
  </si>
  <si>
    <r>
      <t xml:space="preserve">Dlhodobé pohľadávky / </t>
    </r>
    <r>
      <rPr>
        <b/>
        <sz val="10"/>
        <rFont val="Arial"/>
        <family val="2"/>
        <charset val="238"/>
      </rPr>
      <t>MaZ_05</t>
    </r>
    <r>
      <rPr>
        <b/>
        <sz val="10"/>
        <color rgb="FFFF0000"/>
        <rFont val="Arial"/>
        <family val="2"/>
        <charset val="238"/>
      </rPr>
      <t>x</t>
    </r>
  </si>
  <si>
    <r>
      <t xml:space="preserve">Cudzie zdroje (cudzí kapitál) / </t>
    </r>
    <r>
      <rPr>
        <b/>
        <sz val="10"/>
        <rFont val="Arial"/>
        <family val="2"/>
        <charset val="238"/>
      </rPr>
      <t>MaZ_16</t>
    </r>
  </si>
  <si>
    <r>
      <t xml:space="preserve">Aktíva celkom (spolu majetok) / </t>
    </r>
    <r>
      <rPr>
        <b/>
        <sz val="10"/>
        <rFont val="Arial"/>
        <family val="2"/>
        <charset val="238"/>
      </rPr>
      <t>MaZ_11</t>
    </r>
  </si>
  <si>
    <t>MaZ_05x - pohľadávky krátkodobé/dlhodobé (z účtovnej evidencie)</t>
  </si>
  <si>
    <t>Index VS</t>
  </si>
  <si>
    <t>x - žiadatateľ doplní/upraví údaje podľa účtovnej evidencie.</t>
  </si>
  <si>
    <t>Referenčné účtovné obdobie je účtovné obdobie:
a) predchádzajúce účtovnému obdobiu, v ktorom žiadateľ predložil ŽoPr, ak za toto referenčné účtovné obdobie disponuje žiadateľ  schválenou účtovnou závierkou,
b) predchádzajúce účtovnému obdobiu, ktoré predchádza účtovnému obdobiu, v ktorom žiadateľ predložil ŽoPr, ak žiadateľ nedisponuje schválenou účtovnou závierkou podľ písm. a)
Schválená účtovná závierka predstavuje zostavenú účtovnú závierku, ktorá je schválená štatutárnym orgánom žiadateľa. Schválenou účtovnou závierkou sa nemyslí jej overenie účtovným audítorom (ak má žiadateľ povinnosť vykonať overenie účtovnej závierky audítorom), alebo scvhálenie zastupiteľstvom a pod.</t>
  </si>
  <si>
    <r>
      <rPr>
        <sz val="10"/>
        <rFont val="Arial"/>
        <family val="2"/>
        <charset val="238"/>
      </rPr>
      <t>Príloha 4 ŽoPr - Ukazovatele hodnotenia finančnej situácie</t>
    </r>
    <r>
      <rPr>
        <i/>
        <sz val="10"/>
        <rFont val="Arial"/>
        <family val="2"/>
        <charset val="238"/>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</si>
</sst>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 _€_-;\-* #,##0.00\ _€_-;_-* &quot;-&quot;??\ _€_-;_-@_-"/>
    <numFmt numFmtId="165" formatCode="#,##0.00_ ;[Red]\-#,##0.00\ "/>
  </numFmts>
  <fonts count="19" x14ac:knownFonts="1">
    <font>
      <sz val="11"/>
      <color theme="1"/>
      <name val="Calibri"/>
      <family val="2"/>
      <charset val="238"/>
      <scheme val="minor"/>
    </font>
    <font>
      <sz val="11"/>
      <color theme="1"/>
      <name val="Calibri"/>
      <family val="2"/>
      <charset val="238"/>
      <scheme val="minor"/>
    </font>
    <font>
      <i/>
      <sz val="10"/>
      <name val="Arial"/>
      <family val="2"/>
      <charset val="238"/>
    </font>
    <font>
      <sz val="10"/>
      <name val="Arial"/>
      <family val="2"/>
      <charset val="238"/>
    </font>
    <font>
      <sz val="10"/>
      <name val="Arial CE"/>
      <charset val="238"/>
    </font>
    <font>
      <b/>
      <sz val="16"/>
      <name val="Arial"/>
      <family val="2"/>
      <charset val="238"/>
    </font>
    <font>
      <sz val="9"/>
      <name val="Calibri"/>
      <family val="2"/>
      <charset val="238"/>
      <scheme val="minor"/>
    </font>
    <font>
      <b/>
      <sz val="10"/>
      <color theme="0"/>
      <name val="Arial"/>
      <family val="2"/>
      <charset val="238"/>
    </font>
    <font>
      <vertAlign val="subscript"/>
      <sz val="10"/>
      <name val="Arial"/>
      <family val="2"/>
      <charset val="238"/>
    </font>
    <font>
      <sz val="10"/>
      <color theme="0"/>
      <name val="Arial"/>
      <family val="2"/>
      <charset val="238"/>
    </font>
    <font>
      <b/>
      <sz val="10"/>
      <name val="Arial"/>
      <family val="2"/>
      <charset val="238"/>
    </font>
    <font>
      <b/>
      <i/>
      <sz val="10"/>
      <name val="Arial"/>
      <family val="2"/>
      <charset val="238"/>
    </font>
    <font>
      <b/>
      <i/>
      <sz val="10"/>
      <color theme="1"/>
      <name val="Arial"/>
      <family val="2"/>
      <charset val="238"/>
    </font>
    <font>
      <i/>
      <sz val="10"/>
      <color theme="1"/>
      <name val="Arial"/>
      <family val="2"/>
      <charset val="238"/>
    </font>
    <font>
      <b/>
      <sz val="10"/>
      <color theme="1"/>
      <name val="Arial"/>
      <family val="2"/>
      <charset val="238"/>
    </font>
    <font>
      <b/>
      <sz val="10"/>
      <color rgb="FFFF0000"/>
      <name val="Arial"/>
      <family val="2"/>
      <charset val="238"/>
    </font>
    <font>
      <b/>
      <sz val="9"/>
      <color rgb="FF000000"/>
      <name val="Segoe UI"/>
      <family val="2"/>
      <charset val="1"/>
    </font>
    <font>
      <sz val="9"/>
      <color rgb="FF000000"/>
      <name val="Segoe UI"/>
      <family val="2"/>
      <charset val="1"/>
    </font>
    <font>
      <sz val="8"/>
      <color rgb="FF000000"/>
      <name val="Segoe UI"/>
      <family val="2"/>
    </font>
  </fonts>
  <fills count="10">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4" tint="0.39997558519241921"/>
        <bgColor indexed="64"/>
      </patternFill>
    </fill>
    <fill>
      <patternFill patternType="solid">
        <fgColor theme="4" tint="0.79998168889431442"/>
        <bgColor indexed="64"/>
      </patternFill>
    </fill>
    <fill>
      <patternFill patternType="solid">
        <fgColor theme="4" tint="-0.249977111117893"/>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s>
  <borders count="3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theme="0" tint="-0.249977111117893"/>
      </left>
      <right style="thin">
        <color theme="0" tint="-0.249977111117893"/>
      </right>
      <top/>
      <bottom style="thin">
        <color indexed="64"/>
      </bottom>
      <diagonal/>
    </border>
    <border>
      <left style="thin">
        <color theme="0" tint="-0.249977111117893"/>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theme="1"/>
      </left>
      <right/>
      <top style="thin">
        <color indexed="64"/>
      </top>
      <bottom style="thin">
        <color theme="1"/>
      </bottom>
      <diagonal/>
    </border>
    <border>
      <left/>
      <right style="thin">
        <color theme="1"/>
      </right>
      <top style="thin">
        <color indexed="64"/>
      </top>
      <bottom style="thin">
        <color theme="1"/>
      </bottom>
      <diagonal/>
    </border>
    <border>
      <left style="thin">
        <color theme="1"/>
      </left>
      <right style="thin">
        <color theme="1"/>
      </right>
      <top style="thin">
        <color theme="1"/>
      </top>
      <bottom style="thin">
        <color theme="1"/>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medium">
        <color indexed="64"/>
      </left>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thin">
        <color indexed="64"/>
      </left>
      <right/>
      <top style="thin">
        <color indexed="64"/>
      </top>
      <bottom style="thin">
        <color indexed="64"/>
      </bottom>
      <diagonal/>
    </border>
    <border>
      <left style="thin">
        <color theme="0" tint="-0.249977111117893"/>
      </left>
      <right/>
      <top style="thin">
        <color indexed="64"/>
      </top>
      <bottom style="thin">
        <color indexed="64"/>
      </bottom>
      <diagonal/>
    </border>
    <border>
      <left/>
      <right style="thin">
        <color theme="0" tint="-0.249977111117893"/>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theme="1"/>
      </left>
      <right style="thin">
        <color theme="0" tint="-0.249977111117893"/>
      </right>
      <top style="thin">
        <color theme="1"/>
      </top>
      <bottom style="thin">
        <color theme="1"/>
      </bottom>
      <diagonal/>
    </border>
    <border>
      <left style="thin">
        <color theme="0" tint="-0.249977111117893"/>
      </left>
      <right/>
      <top style="thin">
        <color theme="1"/>
      </top>
      <bottom style="thin">
        <color theme="1"/>
      </bottom>
      <diagonal/>
    </border>
    <border>
      <left/>
      <right style="thin">
        <color theme="0" tint="-0.249977111117893"/>
      </right>
      <top style="thin">
        <color theme="1"/>
      </top>
      <bottom style="thin">
        <color theme="1"/>
      </bottom>
      <diagonal/>
    </border>
    <border>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5">
    <xf numFmtId="0" fontId="0" fillId="0" borderId="0"/>
    <xf numFmtId="164" fontId="1" fillId="0" borderId="0" applyFont="0" applyFill="0" applyBorder="0" applyAlignment="0" applyProtection="0"/>
    <xf numFmtId="0" fontId="4" fillId="0" borderId="0"/>
    <xf numFmtId="0" fontId="3" fillId="0" borderId="0"/>
    <xf numFmtId="9" fontId="1" fillId="0" borderId="0" applyFont="0" applyFill="0" applyBorder="0" applyAlignment="0" applyProtection="0"/>
  </cellStyleXfs>
  <cellXfs count="79">
    <xf numFmtId="0" fontId="0" fillId="0" borderId="0" xfId="0"/>
    <xf numFmtId="0" fontId="3" fillId="0" borderId="0" xfId="0" applyFont="1" applyAlignment="1" applyProtection="1">
      <alignment vertical="center"/>
      <protection hidden="1"/>
    </xf>
    <xf numFmtId="0" fontId="7" fillId="3" borderId="6" xfId="0" applyFont="1" applyFill="1" applyBorder="1" applyAlignment="1" applyProtection="1">
      <alignment horizontal="left" vertical="center"/>
      <protection hidden="1"/>
    </xf>
    <xf numFmtId="0" fontId="7" fillId="3" borderId="7" xfId="0" applyFont="1" applyFill="1" applyBorder="1" applyAlignment="1" applyProtection="1">
      <alignment horizontal="center" vertical="center" wrapText="1"/>
      <protection hidden="1"/>
    </xf>
    <xf numFmtId="165" fontId="3" fillId="5" borderId="8" xfId="0" applyNumberFormat="1" applyFont="1" applyFill="1" applyBorder="1" applyAlignment="1" applyProtection="1">
      <alignment horizontal="left" vertical="center"/>
      <protection hidden="1"/>
    </xf>
    <xf numFmtId="165" fontId="3" fillId="0" borderId="8" xfId="2" applyNumberFormat="1" applyFont="1" applyBorder="1" applyAlignment="1" applyProtection="1">
      <alignment horizontal="center" vertical="center"/>
      <protection hidden="1"/>
    </xf>
    <xf numFmtId="165" fontId="3" fillId="5" borderId="11" xfId="2" applyNumberFormat="1" applyFont="1" applyFill="1" applyBorder="1" applyAlignment="1" applyProtection="1">
      <alignment horizontal="left"/>
      <protection hidden="1"/>
    </xf>
    <xf numFmtId="165" fontId="3" fillId="0" borderId="11" xfId="2" applyNumberFormat="1" applyFont="1" applyBorder="1" applyAlignment="1" applyProtection="1">
      <alignment horizontal="center"/>
      <protection hidden="1"/>
    </xf>
    <xf numFmtId="0" fontId="10" fillId="0" borderId="0" xfId="0" applyFont="1" applyAlignment="1" applyProtection="1">
      <alignment vertical="center"/>
      <protection hidden="1"/>
    </xf>
    <xf numFmtId="0" fontId="3" fillId="0" borderId="15" xfId="0" applyFont="1" applyBorder="1" applyAlignment="1" applyProtection="1">
      <alignment horizontal="center" vertical="center"/>
      <protection locked="0"/>
    </xf>
    <xf numFmtId="0" fontId="2" fillId="0" borderId="0" xfId="0" applyFont="1" applyAlignment="1" applyProtection="1">
      <alignment vertical="center"/>
      <protection hidden="1"/>
    </xf>
    <xf numFmtId="0" fontId="7" fillId="3" borderId="17" xfId="2" applyFont="1" applyFill="1" applyBorder="1" applyAlignment="1" applyProtection="1">
      <alignment vertical="center"/>
      <protection hidden="1"/>
    </xf>
    <xf numFmtId="0" fontId="7" fillId="3" borderId="20" xfId="2" applyFont="1" applyFill="1" applyBorder="1" applyAlignment="1" applyProtection="1">
      <alignment horizontal="center" vertical="center" wrapText="1"/>
      <protection hidden="1"/>
    </xf>
    <xf numFmtId="0" fontId="3" fillId="0" borderId="0" xfId="0" applyFont="1" applyAlignment="1" applyProtection="1">
      <alignment horizontal="center" vertical="center"/>
      <protection hidden="1"/>
    </xf>
    <xf numFmtId="0" fontId="3" fillId="5" borderId="8" xfId="2" applyFont="1" applyFill="1" applyBorder="1" applyAlignment="1" applyProtection="1">
      <alignment vertical="center"/>
      <protection hidden="1"/>
    </xf>
    <xf numFmtId="164" fontId="3" fillId="0" borderId="0" xfId="1" applyFont="1" applyAlignment="1" applyProtection="1">
      <alignment vertical="center"/>
      <protection hidden="1"/>
    </xf>
    <xf numFmtId="0" fontId="13" fillId="0" borderId="0" xfId="0" applyFont="1" applyAlignment="1" applyProtection="1">
      <alignment vertical="center"/>
      <protection hidden="1"/>
    </xf>
    <xf numFmtId="0" fontId="7" fillId="3" borderId="25" xfId="2" applyFont="1" applyFill="1" applyBorder="1" applyAlignment="1" applyProtection="1">
      <alignment vertical="center"/>
      <protection hidden="1"/>
    </xf>
    <xf numFmtId="0" fontId="3" fillId="5" borderId="11" xfId="2" applyFont="1" applyFill="1" applyBorder="1" applyAlignment="1" applyProtection="1">
      <alignment vertical="center"/>
      <protection hidden="1"/>
    </xf>
    <xf numFmtId="0" fontId="3" fillId="0" borderId="0" xfId="0" applyFont="1" applyProtection="1">
      <protection hidden="1"/>
    </xf>
    <xf numFmtId="2" fontId="10" fillId="0" borderId="0" xfId="2" applyNumberFormat="1" applyFont="1" applyAlignment="1" applyProtection="1">
      <alignment horizontal="center" vertical="center"/>
      <protection hidden="1"/>
    </xf>
    <xf numFmtId="2" fontId="10" fillId="0" borderId="0" xfId="2" applyNumberFormat="1" applyFont="1" applyAlignment="1" applyProtection="1">
      <alignment horizontal="center" vertical="center" wrapText="1"/>
      <protection hidden="1"/>
    </xf>
    <xf numFmtId="0" fontId="3" fillId="2" borderId="0" xfId="2" applyFont="1" applyFill="1" applyAlignment="1" applyProtection="1">
      <alignment horizontal="left" vertical="center"/>
      <protection hidden="1"/>
    </xf>
    <xf numFmtId="0" fontId="3" fillId="2" borderId="0" xfId="0" applyFont="1" applyFill="1" applyAlignment="1" applyProtection="1">
      <alignment vertical="center"/>
      <protection hidden="1"/>
    </xf>
    <xf numFmtId="0" fontId="3" fillId="2" borderId="0" xfId="2" applyFont="1" applyFill="1" applyAlignment="1" applyProtection="1">
      <alignment vertical="center"/>
      <protection hidden="1"/>
    </xf>
    <xf numFmtId="2" fontId="14" fillId="2" borderId="0" xfId="2" applyNumberFormat="1" applyFont="1" applyFill="1" applyAlignment="1" applyProtection="1">
      <alignment horizontal="center" vertical="center"/>
      <protection hidden="1"/>
    </xf>
    <xf numFmtId="0" fontId="12" fillId="2" borderId="0" xfId="0" applyFont="1" applyFill="1" applyAlignment="1" applyProtection="1">
      <alignment vertical="center"/>
      <protection hidden="1"/>
    </xf>
    <xf numFmtId="2" fontId="10" fillId="2" borderId="0" xfId="2" applyNumberFormat="1" applyFont="1" applyFill="1" applyAlignment="1" applyProtection="1">
      <alignment horizontal="center" vertical="center"/>
      <protection hidden="1"/>
    </xf>
    <xf numFmtId="0" fontId="3" fillId="2" borderId="0" xfId="0" applyFont="1" applyFill="1" applyAlignment="1" applyProtection="1">
      <alignment horizontal="left" vertical="center"/>
      <protection hidden="1"/>
    </xf>
    <xf numFmtId="165" fontId="3" fillId="2" borderId="0" xfId="0" applyNumberFormat="1" applyFont="1" applyFill="1" applyAlignment="1" applyProtection="1">
      <alignment horizontal="left" vertical="center"/>
      <protection hidden="1"/>
    </xf>
    <xf numFmtId="10" fontId="3" fillId="2" borderId="0" xfId="2" applyNumberFormat="1" applyFont="1" applyFill="1" applyAlignment="1" applyProtection="1">
      <alignment horizontal="center" vertical="center"/>
      <protection hidden="1"/>
    </xf>
    <xf numFmtId="0" fontId="11" fillId="2" borderId="0" xfId="0" applyFont="1" applyFill="1" applyAlignment="1" applyProtection="1">
      <alignment vertical="center"/>
      <protection hidden="1"/>
    </xf>
    <xf numFmtId="0" fontId="5" fillId="2" borderId="0" xfId="2" applyFont="1" applyFill="1" applyAlignment="1" applyProtection="1">
      <alignment vertical="center"/>
      <protection hidden="1"/>
    </xf>
    <xf numFmtId="10" fontId="3" fillId="0" borderId="8" xfId="4" applyNumberFormat="1" applyFont="1" applyBorder="1" applyAlignment="1" applyProtection="1">
      <alignment horizontal="center" vertical="center"/>
      <protection hidden="1"/>
    </xf>
    <xf numFmtId="4" fontId="10" fillId="0" borderId="11" xfId="2" applyNumberFormat="1" applyFont="1" applyBorder="1" applyAlignment="1" applyProtection="1">
      <alignment horizontal="center" vertical="center"/>
      <protection locked="0"/>
    </xf>
    <xf numFmtId="0" fontId="0" fillId="0" borderId="0" xfId="0" applyProtection="1">
      <protection hidden="1"/>
    </xf>
    <xf numFmtId="0" fontId="5" fillId="2" borderId="3" xfId="2" applyFont="1" applyFill="1" applyBorder="1" applyAlignment="1" applyProtection="1">
      <alignment vertical="center" wrapText="1"/>
      <protection locked="0"/>
    </xf>
    <xf numFmtId="0" fontId="5" fillId="2" borderId="0" xfId="2" applyFont="1" applyFill="1" applyAlignment="1" applyProtection="1">
      <alignment horizontal="center" vertical="center" wrapText="1"/>
      <protection hidden="1"/>
    </xf>
    <xf numFmtId="4" fontId="10" fillId="0" borderId="11" xfId="2" applyNumberFormat="1" applyFont="1" applyBorder="1" applyAlignment="1" applyProtection="1">
      <alignment horizontal="center" vertical="center" wrapText="1"/>
      <protection locked="0"/>
    </xf>
    <xf numFmtId="0" fontId="6" fillId="2" borderId="0" xfId="3" applyFont="1" applyFill="1" applyAlignment="1" applyProtection="1">
      <alignment horizontal="left" wrapText="1"/>
      <protection hidden="1"/>
    </xf>
    <xf numFmtId="0" fontId="3" fillId="0" borderId="14" xfId="0" applyFont="1" applyBorder="1" applyAlignment="1" applyProtection="1">
      <alignment horizontal="center" vertical="center"/>
      <protection hidden="1"/>
    </xf>
    <xf numFmtId="0" fontId="3" fillId="0" borderId="16" xfId="0" applyFont="1" applyBorder="1" applyAlignment="1" applyProtection="1">
      <alignment horizontal="center" vertical="center"/>
      <protection hidden="1"/>
    </xf>
    <xf numFmtId="0" fontId="3" fillId="0" borderId="21" xfId="0" applyFont="1" applyBorder="1" applyAlignment="1" applyProtection="1">
      <alignment horizontal="center" vertical="center"/>
      <protection hidden="1"/>
    </xf>
    <xf numFmtId="0" fontId="3" fillId="0" borderId="22" xfId="0" applyFont="1" applyBorder="1" applyAlignment="1" applyProtection="1">
      <alignment vertical="center"/>
      <protection hidden="1"/>
    </xf>
    <xf numFmtId="0" fontId="3" fillId="0" borderId="29" xfId="0" applyFont="1" applyBorder="1" applyAlignment="1" applyProtection="1">
      <alignment horizontal="center" vertical="center"/>
      <protection hidden="1"/>
    </xf>
    <xf numFmtId="0" fontId="3" fillId="0" borderId="30" xfId="0" applyFont="1" applyBorder="1" applyAlignment="1" applyProtection="1">
      <alignment horizontal="center" vertical="center"/>
      <protection hidden="1"/>
    </xf>
    <xf numFmtId="0" fontId="3" fillId="0" borderId="23" xfId="0" applyFont="1" applyBorder="1" applyAlignment="1" applyProtection="1">
      <alignment horizontal="center" vertical="center"/>
      <protection hidden="1"/>
    </xf>
    <xf numFmtId="0" fontId="3" fillId="0" borderId="31" xfId="0" applyFont="1" applyBorder="1" applyAlignment="1" applyProtection="1">
      <alignment horizontal="center" vertical="center"/>
      <protection hidden="1"/>
    </xf>
    <xf numFmtId="0" fontId="3" fillId="0" borderId="31" xfId="0" applyFont="1" applyBorder="1" applyAlignment="1" applyProtection="1">
      <alignment vertical="center"/>
      <protection hidden="1"/>
    </xf>
    <xf numFmtId="0" fontId="3" fillId="0" borderId="24" xfId="0" applyFont="1" applyBorder="1" applyAlignment="1" applyProtection="1">
      <alignment horizontal="center" vertical="center"/>
      <protection hidden="1"/>
    </xf>
    <xf numFmtId="0" fontId="3" fillId="0" borderId="28" xfId="0" applyFont="1" applyBorder="1" applyAlignment="1" applyProtection="1">
      <alignment horizontal="center" vertical="center"/>
      <protection hidden="1"/>
    </xf>
    <xf numFmtId="0" fontId="3" fillId="0" borderId="32" xfId="0" applyFont="1" applyBorder="1" applyAlignment="1" applyProtection="1">
      <alignment horizontal="center" vertical="center"/>
      <protection hidden="1"/>
    </xf>
    <xf numFmtId="0" fontId="3" fillId="0" borderId="11" xfId="2" applyFont="1" applyBorder="1" applyAlignment="1" applyProtection="1">
      <alignment horizontal="left" vertical="center"/>
      <protection hidden="1"/>
    </xf>
    <xf numFmtId="0" fontId="7" fillId="6" borderId="0" xfId="0" applyFont="1" applyFill="1" applyAlignment="1" applyProtection="1">
      <alignment horizontal="left" vertical="center"/>
      <protection hidden="1"/>
    </xf>
    <xf numFmtId="0" fontId="7" fillId="3" borderId="26" xfId="2" applyFont="1" applyFill="1" applyBorder="1" applyAlignment="1" applyProtection="1">
      <alignment horizontal="left" vertical="center"/>
      <protection hidden="1"/>
    </xf>
    <xf numFmtId="0" fontId="7" fillId="3" borderId="27" xfId="2" applyFont="1" applyFill="1" applyBorder="1" applyAlignment="1" applyProtection="1">
      <alignment horizontal="left" vertical="center"/>
      <protection hidden="1"/>
    </xf>
    <xf numFmtId="0" fontId="7" fillId="3" borderId="18" xfId="2" applyFont="1" applyFill="1" applyBorder="1" applyAlignment="1" applyProtection="1">
      <alignment horizontal="left" vertical="center"/>
      <protection hidden="1"/>
    </xf>
    <xf numFmtId="0" fontId="7" fillId="3" borderId="19" xfId="2" applyFont="1" applyFill="1" applyBorder="1" applyAlignment="1" applyProtection="1">
      <alignment horizontal="left" vertical="center"/>
      <protection hidden="1"/>
    </xf>
    <xf numFmtId="0" fontId="3" fillId="0" borderId="8" xfId="2" applyFont="1" applyBorder="1" applyAlignment="1" applyProtection="1">
      <alignment horizontal="left" vertical="center"/>
      <protection hidden="1"/>
    </xf>
    <xf numFmtId="0" fontId="3" fillId="7" borderId="11" xfId="2" applyFont="1" applyFill="1" applyBorder="1" applyAlignment="1" applyProtection="1">
      <alignment horizontal="left" vertical="center"/>
      <protection hidden="1"/>
    </xf>
    <xf numFmtId="0" fontId="3" fillId="0" borderId="12" xfId="2" applyFont="1" applyBorder="1" applyAlignment="1" applyProtection="1">
      <alignment horizontal="center" vertical="center"/>
      <protection hidden="1"/>
    </xf>
    <xf numFmtId="0" fontId="3" fillId="0" borderId="13" xfId="2" applyFont="1" applyBorder="1" applyAlignment="1" applyProtection="1">
      <alignment horizontal="center" vertical="center"/>
      <protection hidden="1"/>
    </xf>
    <xf numFmtId="0" fontId="3" fillId="8" borderId="11" xfId="2" applyFont="1" applyFill="1" applyBorder="1" applyAlignment="1" applyProtection="1">
      <alignment horizontal="left" vertical="center"/>
      <protection hidden="1"/>
    </xf>
    <xf numFmtId="0" fontId="3" fillId="9" borderId="11" xfId="2" applyFont="1" applyFill="1" applyBorder="1" applyAlignment="1" applyProtection="1">
      <alignment horizontal="left" vertical="center"/>
      <protection hidden="1"/>
    </xf>
    <xf numFmtId="0" fontId="7" fillId="3" borderId="11" xfId="2" applyFont="1" applyFill="1" applyBorder="1" applyAlignment="1" applyProtection="1">
      <alignment horizontal="left" vertical="center"/>
      <protection hidden="1"/>
    </xf>
    <xf numFmtId="0" fontId="9" fillId="3" borderId="12" xfId="2" applyFont="1" applyFill="1" applyBorder="1" applyAlignment="1" applyProtection="1">
      <alignment horizontal="center" vertical="center"/>
      <protection hidden="1"/>
    </xf>
    <xf numFmtId="0" fontId="9" fillId="3" borderId="13" xfId="2" applyFont="1" applyFill="1" applyBorder="1" applyAlignment="1" applyProtection="1">
      <alignment horizontal="center" vertical="center"/>
      <protection hidden="1"/>
    </xf>
    <xf numFmtId="0" fontId="2" fillId="2" borderId="0" xfId="0" applyFont="1" applyFill="1" applyAlignment="1" applyProtection="1">
      <alignment horizontal="right" vertical="center"/>
      <protection locked="0"/>
    </xf>
    <xf numFmtId="0" fontId="5" fillId="2" borderId="0" xfId="2" applyFont="1" applyFill="1" applyAlignment="1" applyProtection="1">
      <alignment horizontal="center" vertical="center" wrapText="1"/>
      <protection hidden="1"/>
    </xf>
    <xf numFmtId="0" fontId="5" fillId="2" borderId="1" xfId="2" applyFont="1" applyFill="1" applyBorder="1" applyAlignment="1" applyProtection="1">
      <alignment horizontal="center" vertical="center" wrapText="1"/>
      <protection hidden="1"/>
    </xf>
    <xf numFmtId="0" fontId="5" fillId="2" borderId="2" xfId="2" applyFont="1" applyFill="1" applyBorder="1" applyAlignment="1" applyProtection="1">
      <alignment horizontal="center" vertical="center" wrapText="1"/>
      <protection hidden="1"/>
    </xf>
    <xf numFmtId="0" fontId="5" fillId="2" borderId="3" xfId="2" applyFont="1" applyFill="1" applyBorder="1" applyAlignment="1" applyProtection="1">
      <alignment horizontal="center" vertical="center" wrapText="1"/>
      <protection hidden="1"/>
    </xf>
    <xf numFmtId="0" fontId="6" fillId="2" borderId="0" xfId="3" applyFont="1" applyFill="1" applyAlignment="1" applyProtection="1">
      <alignment horizontal="left" wrapText="1"/>
      <protection hidden="1"/>
    </xf>
    <xf numFmtId="0" fontId="7" fillId="3" borderId="4" xfId="0" applyFont="1" applyFill="1" applyBorder="1" applyAlignment="1" applyProtection="1">
      <alignment horizontal="left" vertical="center"/>
      <protection hidden="1"/>
    </xf>
    <xf numFmtId="0" fontId="7" fillId="3" borderId="5" xfId="0" applyFont="1" applyFill="1" applyBorder="1" applyAlignment="1" applyProtection="1">
      <alignment horizontal="left" vertical="center"/>
      <protection hidden="1"/>
    </xf>
    <xf numFmtId="0" fontId="3" fillId="4" borderId="8" xfId="0" applyFont="1" applyFill="1" applyBorder="1" applyAlignment="1" applyProtection="1">
      <alignment horizontal="left" vertical="center"/>
      <protection hidden="1"/>
    </xf>
    <xf numFmtId="0" fontId="7" fillId="6" borderId="9" xfId="2" applyFont="1" applyFill="1" applyBorder="1" applyAlignment="1" applyProtection="1">
      <alignment horizontal="left" vertical="center"/>
      <protection hidden="1"/>
    </xf>
    <xf numFmtId="0" fontId="7" fillId="6" borderId="10" xfId="2" applyFont="1" applyFill="1" applyBorder="1" applyAlignment="1" applyProtection="1">
      <alignment horizontal="left" vertical="center"/>
      <protection hidden="1"/>
    </xf>
    <xf numFmtId="0" fontId="10" fillId="2" borderId="0" xfId="0" applyFont="1" applyFill="1" applyAlignment="1" applyProtection="1">
      <alignment horizontal="left" vertical="top" wrapText="1"/>
      <protection hidden="1"/>
    </xf>
  </cellXfs>
  <cellStyles count="5">
    <cellStyle name="Čiarka" xfId="1" builtinId="3"/>
    <cellStyle name="Normálna" xfId="0" builtinId="0"/>
    <cellStyle name="Normálna 2" xfId="3" xr:uid="{00000000-0005-0000-0000-000002000000}"/>
    <cellStyle name="normálne_Hárok1" xfId="2" xr:uid="{00000000-0005-0000-0000-000003000000}"/>
    <cellStyle name="Percentá"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Radio" checked="Checked" firstButton="1" fmlaLink="$J$36"/>
</file>

<file path=xl/ctrlProps/ctrlProp2.xml><?xml version="1.0" encoding="utf-8"?>
<formControlPr xmlns="http://schemas.microsoft.com/office/spreadsheetml/2009/9/main" objectType="Radio"/>
</file>

<file path=xl/ctrlProps/ctrlProp3.xml><?xml version="1.0" encoding="utf-8"?>
<formControlPr xmlns="http://schemas.microsoft.com/office/spreadsheetml/2009/9/main" objectType="Radio"/>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5" Type="http://schemas.openxmlformats.org/officeDocument/2006/relationships/image" Target="../media/image4.png"/><Relationship Id="rId4" Type="http://schemas.openxmlformats.org/officeDocument/2006/relationships/image" Target="cid:image001.png@01D6F2FC.E4E93F20" TargetMode="External"/></Relationships>
</file>

<file path=xl/drawings/drawing1.xml><?xml version="1.0" encoding="utf-8"?>
<xdr:wsDr xmlns:xdr="http://schemas.openxmlformats.org/drawingml/2006/spreadsheetDrawing" xmlns:a="http://schemas.openxmlformats.org/drawingml/2006/main">
  <xdr:twoCellAnchor>
    <xdr:from>
      <xdr:col>1</xdr:col>
      <xdr:colOff>1736912</xdr:colOff>
      <xdr:row>1</xdr:row>
      <xdr:rowOff>186018</xdr:rowOff>
    </xdr:from>
    <xdr:to>
      <xdr:col>1</xdr:col>
      <xdr:colOff>2667001</xdr:colOff>
      <xdr:row>4</xdr:row>
      <xdr:rowOff>32545</xdr:rowOff>
    </xdr:to>
    <xdr:pic>
      <xdr:nvPicPr>
        <xdr:cNvPr id="6" name="Obrázok 1" descr="logo IROP 2014-2020_verzia 01">
          <a:extLst>
            <a:ext uri="{FF2B5EF4-FFF2-40B4-BE49-F238E27FC236}">
              <a16:creationId xmlns:a16="http://schemas.microsoft.com/office/drawing/2014/main" id="{00000000-0008-0000-0000-000006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346512" y="347943"/>
          <a:ext cx="930089" cy="77045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3</xdr:col>
      <xdr:colOff>851647</xdr:colOff>
      <xdr:row>1</xdr:row>
      <xdr:rowOff>123266</xdr:rowOff>
    </xdr:from>
    <xdr:to>
      <xdr:col>3</xdr:col>
      <xdr:colOff>3152775</xdr:colOff>
      <xdr:row>2</xdr:row>
      <xdr:rowOff>153240</xdr:rowOff>
    </xdr:to>
    <xdr:pic>
      <xdr:nvPicPr>
        <xdr:cNvPr id="8" name="Obrázok 7" descr="http://www.euroregion-tatry.eu/_pliki/flaga_UE+unia_europejska_EFRR_z_lewej_SK%20small.jpg">
          <a:extLst>
            <a:ext uri="{FF2B5EF4-FFF2-40B4-BE49-F238E27FC236}">
              <a16:creationId xmlns:a16="http://schemas.microsoft.com/office/drawing/2014/main" id="{00000000-0008-0000-00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452347" y="285191"/>
          <a:ext cx="2301128" cy="6300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mc:AlternateContent xmlns:mc="http://schemas.openxmlformats.org/markup-compatibility/2006">
    <mc:Choice xmlns:a14="http://schemas.microsoft.com/office/drawing/2010/main" Requires="a14">
      <xdr:twoCellAnchor editAs="oneCell">
        <xdr:from>
          <xdr:col>0</xdr:col>
          <xdr:colOff>0</xdr:colOff>
          <xdr:row>36</xdr:row>
          <xdr:rowOff>31750</xdr:rowOff>
        </xdr:from>
        <xdr:to>
          <xdr:col>3</xdr:col>
          <xdr:colOff>3194050</xdr:colOff>
          <xdr:row>37</xdr:row>
          <xdr:rowOff>31750</xdr:rowOff>
        </xdr:to>
        <xdr:sp macro="" textlink="">
          <xdr:nvSpPr>
            <xdr:cNvPr id="1025" name="Option Button 1" descr="ROPO SFOV 1-0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FFFF00"/>
            </a:solidFill>
            <a:ln w="3175">
              <a:solidFill>
                <a:srgbClr val="000000"/>
              </a:solidFill>
              <a:miter lim="800000"/>
              <a:headEnd/>
              <a:tailEnd/>
            </a:ln>
          </xdr:spPr>
          <xdr:txBody>
            <a:bodyPr vertOverflow="clip" wrap="square" lIns="36576" tIns="32004" rIns="0" bIns="32004" anchor="ctr" upright="1"/>
            <a:lstStyle/>
            <a:p>
              <a:pPr algn="l" rtl="0">
                <a:defRPr sz="1000"/>
              </a:pPr>
              <a:r>
                <a:rPr lang="sk-SK" sz="800" b="0" i="0" u="none" strike="noStrike" baseline="0">
                  <a:solidFill>
                    <a:srgbClr val="000000"/>
                  </a:solidFill>
                  <a:latin typeface="Segoe UI"/>
                  <a:cs typeface="Segoe UI"/>
                </a:rPr>
                <a:t>ROPO SFOV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12700</xdr:colOff>
          <xdr:row>47</xdr:row>
          <xdr:rowOff>12700</xdr:rowOff>
        </xdr:from>
        <xdr:to>
          <xdr:col>3</xdr:col>
          <xdr:colOff>3194050</xdr:colOff>
          <xdr:row>48</xdr:row>
          <xdr:rowOff>69850</xdr:rowOff>
        </xdr:to>
        <xdr:sp macro="" textlink="">
          <xdr:nvSpPr>
            <xdr:cNvPr id="1026" name="Option Button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36576" tIns="32004" rIns="0" bIns="32004" anchor="ctr" upright="1"/>
            <a:lstStyle/>
            <a:p>
              <a:pPr algn="l" rtl="0">
                <a:defRPr sz="1000"/>
              </a:pPr>
              <a:r>
                <a:rPr lang="sk-SK" sz="800" b="0" i="0" u="none" strike="noStrike" baseline="0">
                  <a:solidFill>
                    <a:srgbClr val="000000"/>
                  </a:solidFill>
                  <a:latin typeface="Segoe UI"/>
                  <a:cs typeface="Segoe UI"/>
                </a:rPr>
                <a:t>NUJ 1-01</a:t>
              </a:r>
            </a:p>
          </xdr:txBody>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0</xdr:col>
          <xdr:colOff>31750</xdr:colOff>
          <xdr:row>59</xdr:row>
          <xdr:rowOff>152400</xdr:rowOff>
        </xdr:from>
        <xdr:to>
          <xdr:col>3</xdr:col>
          <xdr:colOff>3175000</xdr:colOff>
          <xdr:row>61</xdr:row>
          <xdr:rowOff>38100</xdr:rowOff>
        </xdr:to>
        <xdr:sp macro="" textlink="">
          <xdr:nvSpPr>
            <xdr:cNvPr id="1027" name="Option Button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solidFill>
              <a:srgbClr val="FFFF00" mc:Ignorable="a14" a14:legacySpreadsheetColorIndex="13"/>
            </a:solidFill>
            <a:ln w="9525">
              <a:solidFill>
                <a:srgbClr val="000000"/>
              </a:solidFill>
              <a:miter lim="800000"/>
              <a:headEnd/>
              <a:tailEnd/>
            </a:ln>
          </xdr:spPr>
          <xdr:txBody>
            <a:bodyPr vertOverflow="clip" wrap="square" lIns="36576" tIns="32004" rIns="0" bIns="32004" anchor="ctr" upright="1"/>
            <a:lstStyle/>
            <a:p>
              <a:pPr algn="l" rtl="0">
                <a:defRPr sz="1000"/>
              </a:pPr>
              <a:r>
                <a:rPr lang="sk-SK" sz="800" b="0" i="0" u="none" strike="noStrike" baseline="0">
                  <a:solidFill>
                    <a:srgbClr val="000000"/>
                  </a:solidFill>
                  <a:latin typeface="Segoe UI"/>
                  <a:cs typeface="Segoe UI"/>
                </a:rPr>
                <a:t>Úč NO</a:t>
              </a:r>
            </a:p>
          </xdr:txBody>
        </xdr:sp>
        <xdr:clientData fLocksWithSheet="0"/>
      </xdr:twoCellAnchor>
    </mc:Choice>
    <mc:Fallback/>
  </mc:AlternateContent>
  <xdr:twoCellAnchor editAs="oneCell">
    <xdr:from>
      <xdr:col>2</xdr:col>
      <xdr:colOff>200025</xdr:colOff>
      <xdr:row>1</xdr:row>
      <xdr:rowOff>257175</xdr:rowOff>
    </xdr:from>
    <xdr:to>
      <xdr:col>3</xdr:col>
      <xdr:colOff>238125</xdr:colOff>
      <xdr:row>2</xdr:row>
      <xdr:rowOff>104775</xdr:rowOff>
    </xdr:to>
    <xdr:pic>
      <xdr:nvPicPr>
        <xdr:cNvPr id="9" name="Obrázok 8" descr="cid:image001.png@01D6F2FC.E4E93F20">
          <a:extLst>
            <a:ext uri="{FF2B5EF4-FFF2-40B4-BE49-F238E27FC236}">
              <a16:creationId xmlns:a16="http://schemas.microsoft.com/office/drawing/2014/main" id="{00000000-0008-0000-0000-000009000000}"/>
            </a:ext>
          </a:extLst>
        </xdr:cNvPr>
        <xdr:cNvPicPr/>
      </xdr:nvPicPr>
      <xdr:blipFill>
        <a:blip xmlns:r="http://schemas.openxmlformats.org/officeDocument/2006/relationships" r:embed="rId3" r:link="rId4">
          <a:extLst>
            <a:ext uri="{28A0092B-C50C-407E-A947-70E740481C1C}">
              <a14:useLocalDpi xmlns:a14="http://schemas.microsoft.com/office/drawing/2010/main" val="0"/>
            </a:ext>
          </a:extLst>
        </a:blip>
        <a:srcRect/>
        <a:stretch>
          <a:fillRect/>
        </a:stretch>
      </xdr:blipFill>
      <xdr:spPr bwMode="auto">
        <a:xfrm>
          <a:off x="3971925" y="419100"/>
          <a:ext cx="1866900" cy="447675"/>
        </a:xfrm>
        <a:prstGeom prst="rect">
          <a:avLst/>
        </a:prstGeom>
        <a:noFill/>
        <a:ln>
          <a:noFill/>
        </a:ln>
      </xdr:spPr>
    </xdr:pic>
    <xdr:clientData/>
  </xdr:twoCellAnchor>
  <xdr:twoCellAnchor editAs="oneCell">
    <xdr:from>
      <xdr:col>0</xdr:col>
      <xdr:colOff>35278</xdr:colOff>
      <xdr:row>0</xdr:row>
      <xdr:rowOff>35278</xdr:rowOff>
    </xdr:from>
    <xdr:to>
      <xdr:col>1</xdr:col>
      <xdr:colOff>802922</xdr:colOff>
      <xdr:row>1</xdr:row>
      <xdr:rowOff>501650</xdr:rowOff>
    </xdr:to>
    <xdr:pic>
      <xdr:nvPicPr>
        <xdr:cNvPr id="2" name="Obrázok 1">
          <a:extLst>
            <a:ext uri="{FF2B5EF4-FFF2-40B4-BE49-F238E27FC236}">
              <a16:creationId xmlns:a16="http://schemas.microsoft.com/office/drawing/2014/main" id="{00000000-0008-0000-0000-000009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35278" y="35278"/>
          <a:ext cx="1409700" cy="628650"/>
        </a:xfrm>
        <a:prstGeom prst="rect">
          <a:avLst/>
        </a:prstGeom>
        <a:noFill/>
        <a:ln>
          <a:noFill/>
        </a:ln>
      </xdr:spPr>
    </xdr:pic>
    <xdr:clientData/>
  </xdr:twoCellAnchor>
</xdr:wsDr>
</file>

<file path=xl/theme/theme1.xml><?xml version="1.0" encoding="utf-8"?>
<a:theme xmlns:a="http://schemas.openxmlformats.org/drawingml/2006/main" name="Motív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omments" Target="../comments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árok2"/>
  <dimension ref="A1:X78"/>
  <sheetViews>
    <sheetView tabSelected="1" view="pageBreakPreview" zoomScale="90" zoomScaleNormal="100" zoomScaleSheetLayoutView="90" workbookViewId="0">
      <selection activeCell="B6" sqref="B6"/>
    </sheetView>
  </sheetViews>
  <sheetFormatPr defaultColWidth="9.1796875" defaultRowHeight="12.5" x14ac:dyDescent="0.35"/>
  <cols>
    <col min="1" max="1" width="9.1796875" style="1" customWidth="1"/>
    <col min="2" max="2" width="47.453125" style="1" customWidth="1"/>
    <col min="3" max="3" width="27.453125" style="1" customWidth="1"/>
    <col min="4" max="4" width="47.81640625" style="1" customWidth="1"/>
    <col min="5" max="6" width="9.1796875" style="1"/>
    <col min="7" max="7" width="16.1796875" style="1" bestFit="1" customWidth="1"/>
    <col min="8" max="8" width="9.1796875" style="1" customWidth="1"/>
    <col min="9" max="9" width="16.1796875" style="1" hidden="1" customWidth="1"/>
    <col min="10" max="11" width="11.453125" style="1" hidden="1" customWidth="1"/>
    <col min="12" max="12" width="11.453125" style="1" customWidth="1"/>
    <col min="13" max="16384" width="9.1796875" style="1"/>
  </cols>
  <sheetData>
    <row r="1" spans="1:4" ht="12.75" customHeight="1" x14ac:dyDescent="0.35">
      <c r="A1" s="67" t="s">
        <v>65</v>
      </c>
      <c r="B1" s="67"/>
      <c r="C1" s="67"/>
      <c r="D1" s="67"/>
    </row>
    <row r="2" spans="1:4" ht="47.25" customHeight="1" x14ac:dyDescent="0.35">
      <c r="A2" s="35"/>
      <c r="B2" s="23"/>
      <c r="C2" s="23"/>
      <c r="D2" s="23"/>
    </row>
    <row r="3" spans="1:4" ht="12.75" customHeight="1" x14ac:dyDescent="0.35">
      <c r="A3" s="23"/>
      <c r="B3" s="23"/>
      <c r="C3" s="23"/>
      <c r="D3" s="23"/>
    </row>
    <row r="4" spans="1:4" ht="12.75" customHeight="1" x14ac:dyDescent="0.35">
      <c r="A4" s="32"/>
      <c r="B4" s="32"/>
      <c r="C4" s="32"/>
      <c r="D4" s="32"/>
    </row>
    <row r="5" spans="1:4" ht="48.75" customHeight="1" x14ac:dyDescent="0.35">
      <c r="A5" s="68" t="s">
        <v>0</v>
      </c>
      <c r="B5" s="68"/>
      <c r="C5" s="68"/>
      <c r="D5" s="68"/>
    </row>
    <row r="6" spans="1:4" ht="20.5" thickBot="1" x14ac:dyDescent="0.4">
      <c r="A6" s="37"/>
      <c r="B6" s="37"/>
      <c r="C6" s="37"/>
      <c r="D6" s="37"/>
    </row>
    <row r="7" spans="1:4" ht="48.75" customHeight="1" thickBot="1" x14ac:dyDescent="0.4">
      <c r="A7" s="69" t="s">
        <v>1</v>
      </c>
      <c r="B7" s="70"/>
      <c r="C7" s="71"/>
      <c r="D7" s="36"/>
    </row>
    <row r="8" spans="1:4" ht="20" x14ac:dyDescent="0.35">
      <c r="A8" s="37"/>
      <c r="B8" s="37"/>
      <c r="C8" s="37"/>
      <c r="D8" s="37"/>
    </row>
    <row r="9" spans="1:4" ht="12" customHeight="1" x14ac:dyDescent="0.35">
      <c r="A9" s="72" t="s">
        <v>64</v>
      </c>
      <c r="B9" s="72"/>
      <c r="C9" s="72"/>
      <c r="D9" s="72"/>
    </row>
    <row r="10" spans="1:4" ht="12" customHeight="1" x14ac:dyDescent="0.35">
      <c r="A10" s="72"/>
      <c r="B10" s="72"/>
      <c r="C10" s="72"/>
      <c r="D10" s="72"/>
    </row>
    <row r="11" spans="1:4" ht="12" customHeight="1" x14ac:dyDescent="0.35">
      <c r="A11" s="72"/>
      <c r="B11" s="72"/>
      <c r="C11" s="72"/>
      <c r="D11" s="72"/>
    </row>
    <row r="12" spans="1:4" ht="12" customHeight="1" x14ac:dyDescent="0.35">
      <c r="A12" s="72"/>
      <c r="B12" s="72"/>
      <c r="C12" s="72"/>
      <c r="D12" s="72"/>
    </row>
    <row r="13" spans="1:4" ht="12" customHeight="1" x14ac:dyDescent="0.35">
      <c r="A13" s="72"/>
      <c r="B13" s="72"/>
      <c r="C13" s="72"/>
      <c r="D13" s="72"/>
    </row>
    <row r="14" spans="1:4" ht="12" customHeight="1" x14ac:dyDescent="0.35">
      <c r="A14" s="72"/>
      <c r="B14" s="72"/>
      <c r="C14" s="72"/>
      <c r="D14" s="72"/>
    </row>
    <row r="15" spans="1:4" ht="12" customHeight="1" x14ac:dyDescent="0.35">
      <c r="A15" s="72"/>
      <c r="B15" s="72"/>
      <c r="C15" s="72"/>
      <c r="D15" s="72"/>
    </row>
    <row r="16" spans="1:4" ht="12" customHeight="1" x14ac:dyDescent="0.35">
      <c r="A16" s="72"/>
      <c r="B16" s="72"/>
      <c r="C16" s="72"/>
      <c r="D16" s="72"/>
    </row>
    <row r="17" spans="1:4" ht="12" customHeight="1" x14ac:dyDescent="0.35">
      <c r="A17" s="72"/>
      <c r="B17" s="72"/>
      <c r="C17" s="72"/>
      <c r="D17" s="72"/>
    </row>
    <row r="18" spans="1:4" ht="14.25" customHeight="1" x14ac:dyDescent="0.3">
      <c r="A18" s="39"/>
      <c r="B18" s="39"/>
      <c r="C18" s="39"/>
      <c r="D18" s="39"/>
    </row>
    <row r="19" spans="1:4" ht="40.5" customHeight="1" x14ac:dyDescent="0.35">
      <c r="A19" s="78" t="s">
        <v>35</v>
      </c>
      <c r="B19" s="78"/>
      <c r="C19" s="78"/>
      <c r="D19" s="78"/>
    </row>
    <row r="20" spans="1:4" ht="12" customHeight="1" x14ac:dyDescent="0.35">
      <c r="A20" s="37"/>
      <c r="B20" s="37"/>
      <c r="C20" s="37"/>
      <c r="D20" s="37"/>
    </row>
    <row r="21" spans="1:4" ht="13" x14ac:dyDescent="0.35">
      <c r="A21" s="73" t="s">
        <v>2</v>
      </c>
      <c r="B21" s="74"/>
      <c r="C21" s="2" t="s">
        <v>3</v>
      </c>
      <c r="D21" s="3" t="str">
        <f>CONCATENATE("Hodnoty z výkazov roku ",D7)</f>
        <v xml:space="preserve">Hodnoty z výkazov roku </v>
      </c>
    </row>
    <row r="22" spans="1:4" x14ac:dyDescent="0.35">
      <c r="A22" s="75" t="s">
        <v>4</v>
      </c>
      <c r="B22" s="75"/>
      <c r="C22" s="4" t="s">
        <v>5</v>
      </c>
      <c r="D22" s="5" t="str">
        <f>HLOOKUP($J$36,$I$38:$K$42,2,FALSE)</f>
        <v>zadajte hodnoty</v>
      </c>
    </row>
    <row r="23" spans="1:4" x14ac:dyDescent="0.35">
      <c r="A23" s="75" t="s">
        <v>6</v>
      </c>
      <c r="B23" s="75"/>
      <c r="C23" s="4" t="s">
        <v>7</v>
      </c>
      <c r="D23" s="5" t="str">
        <f>HLOOKUP($J$36,$I$38:$K$42,3,FALSE)</f>
        <v>zadajte hodnoty</v>
      </c>
    </row>
    <row r="24" spans="1:4" x14ac:dyDescent="0.35">
      <c r="A24" s="75" t="s">
        <v>8</v>
      </c>
      <c r="B24" s="75"/>
      <c r="C24" s="4" t="s">
        <v>9</v>
      </c>
      <c r="D24" s="5" t="str">
        <f>HLOOKUP($J$36,$I$38:$K$42,4,FALSE)</f>
        <v>zadajte hodnoty</v>
      </c>
    </row>
    <row r="25" spans="1:4" x14ac:dyDescent="0.35">
      <c r="A25" s="75" t="s">
        <v>10</v>
      </c>
      <c r="B25" s="75"/>
      <c r="C25" s="4" t="s">
        <v>11</v>
      </c>
      <c r="D25" s="33" t="str">
        <f>HLOOKUP($J$36,$I$38:$K$42,5,FALSE)</f>
        <v>zadajte hodnoty</v>
      </c>
    </row>
    <row r="26" spans="1:4" ht="15.5" x14ac:dyDescent="0.4">
      <c r="A26" s="76" t="s">
        <v>62</v>
      </c>
      <c r="B26" s="77"/>
      <c r="C26" s="6" t="s">
        <v>12</v>
      </c>
      <c r="D26" s="7" t="e">
        <f>D22+D23+2*D24-3*D25</f>
        <v>#VALUE!</v>
      </c>
    </row>
    <row r="27" spans="1:4" x14ac:dyDescent="0.25">
      <c r="A27" s="52" t="s">
        <v>13</v>
      </c>
      <c r="B27" s="52"/>
      <c r="C27" s="52"/>
      <c r="D27" s="7" t="e">
        <f>IF(D26&gt;7,A30,IF(D26&lt;5,A32,A31))</f>
        <v>#VALUE!</v>
      </c>
    </row>
    <row r="28" spans="1:4" x14ac:dyDescent="0.35">
      <c r="A28" s="30"/>
      <c r="B28" s="30"/>
      <c r="C28" s="30"/>
      <c r="D28" s="30"/>
    </row>
    <row r="29" spans="1:4" ht="13" x14ac:dyDescent="0.35">
      <c r="A29" s="64" t="s">
        <v>14</v>
      </c>
      <c r="B29" s="64"/>
      <c r="C29" s="65"/>
      <c r="D29" s="66"/>
    </row>
    <row r="30" spans="1:4" x14ac:dyDescent="0.35">
      <c r="A30" s="59" t="s">
        <v>15</v>
      </c>
      <c r="B30" s="59"/>
      <c r="C30" s="60" t="s">
        <v>36</v>
      </c>
      <c r="D30" s="61"/>
    </row>
    <row r="31" spans="1:4" x14ac:dyDescent="0.35">
      <c r="A31" s="62" t="s">
        <v>16</v>
      </c>
      <c r="B31" s="62"/>
      <c r="C31" s="60" t="s">
        <v>37</v>
      </c>
      <c r="D31" s="61"/>
    </row>
    <row r="32" spans="1:4" x14ac:dyDescent="0.35">
      <c r="A32" s="63" t="s">
        <v>17</v>
      </c>
      <c r="B32" s="63"/>
      <c r="C32" s="60" t="s">
        <v>18</v>
      </c>
      <c r="D32" s="61"/>
    </row>
    <row r="33" spans="1:24" x14ac:dyDescent="0.35">
      <c r="A33" s="28"/>
      <c r="B33" s="28"/>
      <c r="C33" s="29"/>
      <c r="D33" s="30"/>
    </row>
    <row r="34" spans="1:24" ht="21" customHeight="1" x14ac:dyDescent="0.35">
      <c r="A34" s="53" t="s">
        <v>19</v>
      </c>
      <c r="B34" s="53"/>
      <c r="C34" s="53"/>
      <c r="D34" s="53"/>
    </row>
    <row r="35" spans="1:24" ht="9.75" customHeight="1" thickBot="1" x14ac:dyDescent="0.4">
      <c r="A35" s="24"/>
      <c r="B35" s="24"/>
      <c r="C35" s="24"/>
      <c r="D35" s="24"/>
      <c r="I35" s="8" t="s">
        <v>20</v>
      </c>
    </row>
    <row r="36" spans="1:24" ht="13.5" thickBot="1" x14ac:dyDescent="0.4">
      <c r="A36" s="31" t="s">
        <v>21</v>
      </c>
      <c r="B36" s="23"/>
      <c r="C36" s="23"/>
      <c r="D36" s="23"/>
      <c r="I36" s="40" t="s">
        <v>22</v>
      </c>
      <c r="J36" s="9">
        <v>1</v>
      </c>
    </row>
    <row r="37" spans="1:24" ht="18.75" customHeight="1" thickBot="1" x14ac:dyDescent="0.4">
      <c r="A37" s="10"/>
      <c r="I37" s="40"/>
      <c r="J37" s="41"/>
    </row>
    <row r="38" spans="1:24" ht="29.25" customHeight="1" thickBot="1" x14ac:dyDescent="0.4">
      <c r="A38" s="11" t="s">
        <v>23</v>
      </c>
      <c r="B38" s="56" t="s">
        <v>45</v>
      </c>
      <c r="C38" s="57"/>
      <c r="D38" s="12" t="str">
        <f>CONCATENATE("Hodnoty z príslušných výkazov roku ",D7)</f>
        <v xml:space="preserve">Hodnoty z príslušných výkazov roku </v>
      </c>
      <c r="I38" s="40">
        <v>1</v>
      </c>
      <c r="J38" s="42">
        <v>2</v>
      </c>
      <c r="K38" s="43">
        <v>3</v>
      </c>
      <c r="M38" s="8"/>
      <c r="V38" s="13"/>
      <c r="W38" s="13"/>
      <c r="X38" s="13"/>
    </row>
    <row r="39" spans="1:24" ht="13" x14ac:dyDescent="0.35">
      <c r="A39" s="14" t="s">
        <v>24</v>
      </c>
      <c r="B39" s="58" t="s">
        <v>38</v>
      </c>
      <c r="C39" s="58"/>
      <c r="D39" s="34"/>
      <c r="I39" s="40" t="str">
        <f>IF($J$36=1,IF(AND(D39&lt;&gt;"",D40&lt;&gt;"",D41&lt;&gt;"",D42&lt;&gt;"",D43&lt;&gt;"",D44&lt;&gt;"",D45&lt;&gt;""),IF(D39=0,0,IF(D44=0,0.6,(D42/D44))),"zadajte hodnoty"),0)</f>
        <v>zadajte hodnoty</v>
      </c>
      <c r="J39" s="44">
        <f>IF($J$36=2,IF(AND(D50&lt;&gt;"",D51&lt;&gt;"",D52&lt;&gt;"",D53&lt;&gt;"",D54&lt;&gt;"",D55&lt;&gt;"",D56&lt;&gt;""),IF(D50=0,0,IF(D55=0,0.6,(D53/D55))),"zadajte hodnoty"),0)</f>
        <v>0</v>
      </c>
      <c r="K39" s="45">
        <f>IF($J$36=3,IF(AND(D63&lt;&gt;"",D64&lt;&gt;"",D65&lt;&gt;"",D66&lt;&gt;"",D67&lt;&gt;"",D68&lt;&gt;"",D69&lt;&gt;""),IF(D63=0,0,IF(D68=0,0.6,(D66/D68))),"zadajte hodnoty"),0)</f>
        <v>0</v>
      </c>
      <c r="L39" s="13"/>
      <c r="V39" s="15"/>
      <c r="W39" s="15"/>
      <c r="X39" s="15"/>
    </row>
    <row r="40" spans="1:24" ht="13" x14ac:dyDescent="0.35">
      <c r="A40" s="14" t="s">
        <v>25</v>
      </c>
      <c r="B40" s="58" t="s">
        <v>44</v>
      </c>
      <c r="C40" s="58"/>
      <c r="D40" s="34"/>
      <c r="I40" s="46" t="str">
        <f>IF($J$36=1,IF(AND(D39&lt;&gt;"",D40&lt;&gt;"",D41&lt;&gt;"",D42&lt;&gt;"",D43&lt;&gt;"",D44&lt;&gt;"",D45&lt;&gt;""),IF(D39=0,0,IF(D44=0,1.5,(D42+D43)/D44)),"zadajte hodnoty"),0)</f>
        <v>zadajte hodnoty</v>
      </c>
      <c r="J40" s="13">
        <f>IF($J$36=2,IF(AND(D50&lt;&gt;"",D51&lt;&gt;"",D52&lt;&gt;"",D53&lt;&gt;"",D54&lt;&gt;"",D55&lt;&gt;"",D56&lt;&gt;""),IF(D50=0,0,IF(D55=0,1.5,(D53+D54)/D55)),"zadajte hodnoty"),0)</f>
        <v>0</v>
      </c>
      <c r="K40" s="47">
        <f>IF($J$36=3,IF(AND(D63&lt;&gt;"",D64&lt;&gt;"",D65&lt;&gt;"",D66&lt;&gt;"",D67&lt;&gt;"",D68&lt;&gt;"",D69&lt;&gt;""),IF(D63=0,0,IF(D68=0,1.5,(D66+D67)/D68)),"zadajte hodnoty"),0)</f>
        <v>0</v>
      </c>
      <c r="L40" s="13"/>
      <c r="V40" s="15"/>
      <c r="W40" s="15"/>
      <c r="X40" s="15"/>
    </row>
    <row r="41" spans="1:24" ht="13" x14ac:dyDescent="0.35">
      <c r="A41" s="14" t="s">
        <v>26</v>
      </c>
      <c r="B41" s="58" t="s">
        <v>43</v>
      </c>
      <c r="C41" s="58"/>
      <c r="D41" s="34"/>
      <c r="I41" s="46" t="str">
        <f>IF($J$36=1,IF(AND(D39&lt;&gt;"",D40&lt;&gt;"",D41&lt;&gt;"",D42&lt;&gt;"",D43&lt;&gt;"",D44&lt;&gt;"",D45&lt;&gt;""),IF(D39=0,0,IF(D44=0,2.5,(D45-D41)/D44)),"zadajte hodnoty"),0)</f>
        <v>zadajte hodnoty</v>
      </c>
      <c r="J41" s="13">
        <f>IF($J$36=2,IF(AND(D50&lt;&gt;"",D51&lt;&gt;"",D52&lt;&gt;"",D53&lt;&gt;"",D54&lt;&gt;"",D55&lt;&gt;"",D56&lt;&gt;""),IF(D50=0,0,IF(D55=0,2.5,(D56-D52)/D55)),"zadajte hodnoty"),0)</f>
        <v>0</v>
      </c>
      <c r="K41" s="48">
        <f>IF($J$36=3,IF(AND(D63&lt;&gt;"",D64&lt;&gt;"",D65&lt;&gt;"",D66&lt;&gt;"",D67&lt;&gt;"",D68&lt;&gt;"",D69&lt;&gt;""),IF(D63=0,0,IF(D68=0,2.5,(D69-D65)/D68)),"zadajte hodnoty"),0)</f>
        <v>0</v>
      </c>
      <c r="L41" s="13"/>
      <c r="V41" s="15"/>
      <c r="W41" s="15"/>
      <c r="X41" s="15"/>
    </row>
    <row r="42" spans="1:24" ht="13.5" thickBot="1" x14ac:dyDescent="0.4">
      <c r="A42" s="14" t="s">
        <v>27</v>
      </c>
      <c r="B42" s="58" t="s">
        <v>42</v>
      </c>
      <c r="C42" s="58"/>
      <c r="D42" s="34"/>
      <c r="I42" s="49" t="str">
        <f>IF($J$36=1,IF(AND(D39&lt;&gt;"",D40&lt;&gt;"",D41&lt;&gt;"",D42&lt;&gt;"",D43&lt;&gt;"",D44&lt;&gt;"",D45&lt;&gt;""),IF(D39=0,0,D40/D39),"zadajte hodnoty"),0)</f>
        <v>zadajte hodnoty</v>
      </c>
      <c r="J42" s="50">
        <f>IF($J$36=2,IF(AND(D50&lt;&gt;"",D51&lt;&gt;"",D52&lt;&gt;"",D53&lt;&gt;"",D54&lt;&gt;"",D55&lt;&gt;"",D56&lt;&gt;""),IF(D50=0,0,D51/D50),"zadajte hodnoty"),0)</f>
        <v>0</v>
      </c>
      <c r="K42" s="51">
        <f>IF($J$36=3,IF(AND(D63&lt;&gt;"",D64&lt;&gt;"",D65&lt;&gt;"",D66&lt;&gt;"",D67&lt;&gt;"",D68&lt;&gt;"",D69&lt;&gt;""),IF(D63=0,0,D64/D63),"zadajte hodnoty"),0)</f>
        <v>0</v>
      </c>
      <c r="L42" s="13"/>
      <c r="V42" s="15"/>
      <c r="W42" s="15"/>
      <c r="X42" s="15"/>
    </row>
    <row r="43" spans="1:24" ht="13" x14ac:dyDescent="0.35">
      <c r="A43" s="14" t="s">
        <v>28</v>
      </c>
      <c r="B43" s="58" t="s">
        <v>41</v>
      </c>
      <c r="C43" s="58"/>
      <c r="D43" s="34"/>
      <c r="L43" s="13"/>
    </row>
    <row r="44" spans="1:24" ht="13" x14ac:dyDescent="0.35">
      <c r="A44" s="14" t="s">
        <v>29</v>
      </c>
      <c r="B44" s="58" t="s">
        <v>40</v>
      </c>
      <c r="C44" s="58"/>
      <c r="D44" s="38"/>
      <c r="L44" s="13"/>
      <c r="M44" s="8"/>
    </row>
    <row r="45" spans="1:24" ht="13" x14ac:dyDescent="0.35">
      <c r="A45" s="14" t="s">
        <v>30</v>
      </c>
      <c r="B45" s="58" t="s">
        <v>39</v>
      </c>
      <c r="C45" s="58"/>
      <c r="D45" s="34"/>
    </row>
    <row r="46" spans="1:24" x14ac:dyDescent="0.35">
      <c r="A46" s="23"/>
      <c r="B46" s="23"/>
      <c r="C46" s="23"/>
      <c r="D46" s="23"/>
    </row>
    <row r="47" spans="1:24" ht="13" x14ac:dyDescent="0.35">
      <c r="A47" s="26" t="s">
        <v>31</v>
      </c>
      <c r="B47" s="23"/>
      <c r="C47" s="23"/>
      <c r="D47" s="23"/>
    </row>
    <row r="48" spans="1:24" ht="13" x14ac:dyDescent="0.35">
      <c r="A48" s="16"/>
    </row>
    <row r="49" spans="1:9" ht="39.75" customHeight="1" x14ac:dyDescent="0.35">
      <c r="A49" s="17" t="s">
        <v>23</v>
      </c>
      <c r="B49" s="56" t="s">
        <v>45</v>
      </c>
      <c r="C49" s="57"/>
      <c r="D49" s="12" t="str">
        <f>CONCATENATE("Hodnoty z príslušných výkazov roku ",D7)</f>
        <v xml:space="preserve">Hodnoty z príslušných výkazov roku </v>
      </c>
    </row>
    <row r="50" spans="1:9" ht="13" x14ac:dyDescent="0.25">
      <c r="A50" s="18" t="s">
        <v>24</v>
      </c>
      <c r="B50" s="52" t="s">
        <v>53</v>
      </c>
      <c r="C50" s="52"/>
      <c r="D50" s="34"/>
      <c r="E50" s="19"/>
      <c r="I50" s="20"/>
    </row>
    <row r="51" spans="1:9" ht="19.5" customHeight="1" x14ac:dyDescent="0.25">
      <c r="A51" s="18" t="s">
        <v>25</v>
      </c>
      <c r="B51" s="52" t="s">
        <v>52</v>
      </c>
      <c r="C51" s="52"/>
      <c r="D51" s="34"/>
      <c r="E51" s="19"/>
      <c r="I51" s="20"/>
    </row>
    <row r="52" spans="1:9" ht="13" x14ac:dyDescent="0.25">
      <c r="A52" s="18" t="s">
        <v>26</v>
      </c>
      <c r="B52" s="52" t="s">
        <v>51</v>
      </c>
      <c r="C52" s="52"/>
      <c r="D52" s="34"/>
      <c r="E52" s="19"/>
      <c r="I52" s="20"/>
    </row>
    <row r="53" spans="1:9" ht="13" x14ac:dyDescent="0.25">
      <c r="A53" s="18" t="s">
        <v>27</v>
      </c>
      <c r="B53" s="52" t="s">
        <v>50</v>
      </c>
      <c r="C53" s="52"/>
      <c r="D53" s="34"/>
      <c r="E53" s="19"/>
      <c r="I53" s="20"/>
    </row>
    <row r="54" spans="1:9" ht="13" x14ac:dyDescent="0.25">
      <c r="A54" s="18" t="s">
        <v>28</v>
      </c>
      <c r="B54" s="52" t="s">
        <v>49</v>
      </c>
      <c r="C54" s="52"/>
      <c r="D54" s="34"/>
      <c r="E54" s="19"/>
      <c r="I54" s="20"/>
    </row>
    <row r="55" spans="1:9" ht="13" x14ac:dyDescent="0.35">
      <c r="A55" s="18" t="s">
        <v>29</v>
      </c>
      <c r="B55" s="52" t="s">
        <v>48</v>
      </c>
      <c r="C55" s="52"/>
      <c r="D55" s="38"/>
      <c r="I55" s="20"/>
    </row>
    <row r="56" spans="1:9" ht="13" x14ac:dyDescent="0.35">
      <c r="A56" s="18" t="s">
        <v>30</v>
      </c>
      <c r="B56" s="52" t="s">
        <v>47</v>
      </c>
      <c r="C56" s="52"/>
      <c r="D56" s="34"/>
      <c r="I56" s="21"/>
    </row>
    <row r="57" spans="1:9" ht="13" x14ac:dyDescent="0.35">
      <c r="A57" s="22"/>
      <c r="B57" s="22"/>
      <c r="C57" s="22"/>
      <c r="D57" s="27"/>
      <c r="I57" s="21"/>
    </row>
    <row r="58" spans="1:9" ht="24.75" customHeight="1" x14ac:dyDescent="0.35">
      <c r="A58" s="53" t="s">
        <v>32</v>
      </c>
      <c r="B58" s="53"/>
      <c r="C58" s="53"/>
      <c r="D58" s="53"/>
      <c r="I58" s="21"/>
    </row>
    <row r="59" spans="1:9" ht="13" x14ac:dyDescent="0.25">
      <c r="A59" s="24"/>
      <c r="B59" s="22"/>
      <c r="C59" s="22"/>
      <c r="D59" s="25"/>
      <c r="E59" s="19"/>
      <c r="I59" s="20"/>
    </row>
    <row r="60" spans="1:9" ht="13" x14ac:dyDescent="0.35">
      <c r="A60" s="26" t="s">
        <v>33</v>
      </c>
      <c r="B60" s="23"/>
      <c r="C60" s="23"/>
      <c r="D60" s="23"/>
      <c r="I60" s="20"/>
    </row>
    <row r="61" spans="1:9" ht="13" x14ac:dyDescent="0.35">
      <c r="A61" s="16"/>
      <c r="I61" s="20"/>
    </row>
    <row r="62" spans="1:9" ht="35.25" customHeight="1" x14ac:dyDescent="0.35">
      <c r="A62" s="17" t="s">
        <v>23</v>
      </c>
      <c r="B62" s="54" t="s">
        <v>46</v>
      </c>
      <c r="C62" s="55"/>
      <c r="D62" s="12" t="str">
        <f>CONCATENATE("Hodnoty z príslušných výkazov roku ",D7)</f>
        <v xml:space="preserve">Hodnoty z príslušných výkazov roku </v>
      </c>
    </row>
    <row r="63" spans="1:9" ht="13" x14ac:dyDescent="0.25">
      <c r="A63" s="18" t="s">
        <v>24</v>
      </c>
      <c r="B63" s="52" t="s">
        <v>60</v>
      </c>
      <c r="C63" s="52"/>
      <c r="D63" s="34"/>
      <c r="E63" s="19"/>
    </row>
    <row r="64" spans="1:9" ht="13" x14ac:dyDescent="0.25">
      <c r="A64" s="18" t="s">
        <v>25</v>
      </c>
      <c r="B64" s="52" t="s">
        <v>59</v>
      </c>
      <c r="C64" s="52"/>
      <c r="D64" s="34"/>
      <c r="E64" s="19"/>
    </row>
    <row r="65" spans="1:5" ht="13" x14ac:dyDescent="0.25">
      <c r="A65" s="18" t="s">
        <v>26</v>
      </c>
      <c r="B65" s="52" t="s">
        <v>58</v>
      </c>
      <c r="C65" s="52"/>
      <c r="D65" s="34"/>
      <c r="E65" s="19"/>
    </row>
    <row r="66" spans="1:5" ht="13" x14ac:dyDescent="0.25">
      <c r="A66" s="18" t="s">
        <v>27</v>
      </c>
      <c r="B66" s="52" t="s">
        <v>57</v>
      </c>
      <c r="C66" s="52"/>
      <c r="D66" s="34"/>
      <c r="E66" s="19"/>
    </row>
    <row r="67" spans="1:5" ht="36" customHeight="1" x14ac:dyDescent="0.25">
      <c r="A67" s="18" t="s">
        <v>28</v>
      </c>
      <c r="B67" s="52" t="s">
        <v>56</v>
      </c>
      <c r="C67" s="52"/>
      <c r="D67" s="34"/>
      <c r="E67" s="19"/>
    </row>
    <row r="68" spans="1:5" ht="13" x14ac:dyDescent="0.35">
      <c r="A68" s="18" t="s">
        <v>29</v>
      </c>
      <c r="B68" s="52" t="s">
        <v>55</v>
      </c>
      <c r="C68" s="52"/>
      <c r="D68" s="38"/>
    </row>
    <row r="69" spans="1:5" ht="13" x14ac:dyDescent="0.35">
      <c r="A69" s="18" t="s">
        <v>30</v>
      </c>
      <c r="B69" s="52" t="s">
        <v>54</v>
      </c>
      <c r="C69" s="52"/>
      <c r="D69" s="34"/>
    </row>
    <row r="70" spans="1:5" x14ac:dyDescent="0.35">
      <c r="A70" s="22" t="s">
        <v>63</v>
      </c>
      <c r="B70" s="23"/>
      <c r="C70" s="23"/>
      <c r="D70" s="23"/>
    </row>
    <row r="71" spans="1:5" x14ac:dyDescent="0.35">
      <c r="A71" s="22" t="s">
        <v>61</v>
      </c>
      <c r="B71" s="23"/>
      <c r="C71" s="23"/>
      <c r="D71" s="23"/>
    </row>
    <row r="72" spans="1:5" x14ac:dyDescent="0.35">
      <c r="A72" s="22" t="s">
        <v>34</v>
      </c>
      <c r="B72" s="23"/>
      <c r="C72" s="23"/>
      <c r="D72" s="23"/>
    </row>
    <row r="77" spans="1:5" ht="66" customHeight="1" x14ac:dyDescent="0.35"/>
    <row r="78" spans="1:5" ht="45" customHeight="1" x14ac:dyDescent="0.35"/>
  </sheetData>
  <sheetProtection algorithmName="SHA-512" hashValue="tjCtMIHRrKOHi0r5Leb72TVYIVvVKBHs9BJs+V7HInSHKc4mzNt88dJM2m98pvuLw8msIOT+2octxitJKkwHPQ==" saltValue="AemF7W0+uh+Km2fZcJFfVw==" spinCount="100000" sheet="1" scenarios="1"/>
  <mergeCells count="46">
    <mergeCell ref="A29:B29"/>
    <mergeCell ref="C29:D29"/>
    <mergeCell ref="A1:D1"/>
    <mergeCell ref="A5:D5"/>
    <mergeCell ref="A7:C7"/>
    <mergeCell ref="A9:D17"/>
    <mergeCell ref="A21:B21"/>
    <mergeCell ref="A22:B22"/>
    <mergeCell ref="A23:B23"/>
    <mergeCell ref="A24:B24"/>
    <mergeCell ref="A25:B25"/>
    <mergeCell ref="A26:B26"/>
    <mergeCell ref="A27:C27"/>
    <mergeCell ref="A19:D19"/>
    <mergeCell ref="A30:B30"/>
    <mergeCell ref="C30:D30"/>
    <mergeCell ref="A31:B31"/>
    <mergeCell ref="C31:D31"/>
    <mergeCell ref="A32:B32"/>
    <mergeCell ref="C32:D32"/>
    <mergeCell ref="B51:C51"/>
    <mergeCell ref="A34:D34"/>
    <mergeCell ref="B38:C38"/>
    <mergeCell ref="B39:C39"/>
    <mergeCell ref="B40:C40"/>
    <mergeCell ref="B41:C41"/>
    <mergeCell ref="B42:C42"/>
    <mergeCell ref="B43:C43"/>
    <mergeCell ref="B44:C44"/>
    <mergeCell ref="B45:C45"/>
    <mergeCell ref="B49:C49"/>
    <mergeCell ref="B50:C50"/>
    <mergeCell ref="B68:C68"/>
    <mergeCell ref="B69:C69"/>
    <mergeCell ref="B67:C67"/>
    <mergeCell ref="B52:C52"/>
    <mergeCell ref="B53:C53"/>
    <mergeCell ref="B54:C54"/>
    <mergeCell ref="B55:C55"/>
    <mergeCell ref="B56:C56"/>
    <mergeCell ref="A58:D58"/>
    <mergeCell ref="B62:C62"/>
    <mergeCell ref="B63:C63"/>
    <mergeCell ref="B64:C64"/>
    <mergeCell ref="B65:C65"/>
    <mergeCell ref="B66:C66"/>
  </mergeCells>
  <pageMargins left="0.7" right="0.7" top="0.75" bottom="0.75" header="0.3" footer="0.3"/>
  <pageSetup paperSize="9" scale="58" orientation="portrait" r:id="rId1"/>
  <colBreaks count="1" manualBreakCount="1">
    <brk id="4"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Option Button 1">
              <controlPr locked="0" defaultSize="0" autoFill="0" autoLine="0" autoPict="0" altText="ROPO SFOV 1-01">
                <anchor moveWithCells="1">
                  <from>
                    <xdr:col>0</xdr:col>
                    <xdr:colOff>0</xdr:colOff>
                    <xdr:row>36</xdr:row>
                    <xdr:rowOff>31750</xdr:rowOff>
                  </from>
                  <to>
                    <xdr:col>3</xdr:col>
                    <xdr:colOff>3194050</xdr:colOff>
                    <xdr:row>37</xdr:row>
                    <xdr:rowOff>31750</xdr:rowOff>
                  </to>
                </anchor>
              </controlPr>
            </control>
          </mc:Choice>
        </mc:AlternateContent>
        <mc:AlternateContent xmlns:mc="http://schemas.openxmlformats.org/markup-compatibility/2006">
          <mc:Choice Requires="x14">
            <control shapeId="1026" r:id="rId5" name="Option Button 2">
              <controlPr locked="0" defaultSize="0" autoFill="0" autoLine="0" autoPict="0">
                <anchor moveWithCells="1">
                  <from>
                    <xdr:col>0</xdr:col>
                    <xdr:colOff>12700</xdr:colOff>
                    <xdr:row>47</xdr:row>
                    <xdr:rowOff>12700</xdr:rowOff>
                  </from>
                  <to>
                    <xdr:col>3</xdr:col>
                    <xdr:colOff>3194050</xdr:colOff>
                    <xdr:row>48</xdr:row>
                    <xdr:rowOff>69850</xdr:rowOff>
                  </to>
                </anchor>
              </controlPr>
            </control>
          </mc:Choice>
        </mc:AlternateContent>
        <mc:AlternateContent xmlns:mc="http://schemas.openxmlformats.org/markup-compatibility/2006">
          <mc:Choice Requires="x14">
            <control shapeId="1027" r:id="rId6" name="Option Button 3">
              <controlPr locked="0" defaultSize="0" autoFill="0" autoLine="0" autoPict="0">
                <anchor moveWithCells="1">
                  <from>
                    <xdr:col>0</xdr:col>
                    <xdr:colOff>31750</xdr:colOff>
                    <xdr:row>59</xdr:row>
                    <xdr:rowOff>152400</xdr:rowOff>
                  </from>
                  <to>
                    <xdr:col>3</xdr:col>
                    <xdr:colOff>3175000</xdr:colOff>
                    <xdr:row>61</xdr:row>
                    <xdr:rowOff>38100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1</vt:i4>
      </vt:variant>
      <vt:variant>
        <vt:lpstr>Pomenované rozsahy</vt:lpstr>
      </vt:variant>
      <vt:variant>
        <vt:i4>1</vt:i4>
      </vt:variant>
    </vt:vector>
  </HeadingPairs>
  <TitlesOfParts>
    <vt:vector size="2" baseType="lpstr">
      <vt:lpstr>Verejný sektor + NÚJ</vt:lpstr>
      <vt:lpstr>'Verejný sektor + NÚJ'!Oblasť_tlače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Autor</dc:creator>
  <cp:lastModifiedBy>Sociálny úsek</cp:lastModifiedBy>
  <cp:lastPrinted>2018-04-23T10:42:10Z</cp:lastPrinted>
  <dcterms:created xsi:type="dcterms:W3CDTF">2018-03-08T11:24:00Z</dcterms:created>
  <dcterms:modified xsi:type="dcterms:W3CDTF">2023-07-07T07:11:08Z</dcterms:modified>
</cp:coreProperties>
</file>